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atos\FbAWeb\"/>
    </mc:Choice>
  </mc:AlternateContent>
  <xr:revisionPtr revIDLastSave="0" documentId="8_{7AC5B2BB-9F18-4EAB-A56F-DACD43C29ADE}" xr6:coauthVersionLast="40" xr6:coauthVersionMax="40" xr10:uidLastSave="{00000000-0000-0000-0000-000000000000}"/>
  <bookViews>
    <workbookView xWindow="-120" yWindow="-120" windowWidth="20730" windowHeight="11160"/>
  </bookViews>
  <sheets>
    <sheet name="Ejemplo 1" sheetId="1" r:id="rId1"/>
    <sheet name="Ejemplo 2" sheetId="5" r:id="rId2"/>
    <sheet name="Tablas" sheetId="6" r:id="rId3"/>
    <sheet name="Ejemplo 3" sheetId="4" r:id="rId4"/>
    <sheet name="BdPostulantes" sheetId="3" r:id="rId5"/>
    <sheet name="Ejercicio" sheetId="2" r:id="rId6"/>
    <sheet name="Proforma" sheetId="7" r:id="rId7"/>
  </sheets>
  <definedNames>
    <definedName name="Alumnos">BdPostulantes!$B$7:$I$639</definedName>
    <definedName name="BDatos">Tablas!$A$3:$D$31</definedName>
    <definedName name="Cargo">Tablas!$F$3:$H$7</definedName>
    <definedName name="CodPost">BdPostulantes!$B$7:$B$639</definedName>
    <definedName name="Depto">Tablas!$F$11:$G$26</definedName>
    <definedName name="Egresos">Ejercicio!$C$6:$C$10</definedName>
    <definedName name="Imp">Ejercicio!$F$6:$K$7</definedName>
    <definedName name="Impuesto">Ejercicio!$F$7:$K$7</definedName>
    <definedName name="Ingresos">Ejercicio!$B$6:$B$10</definedName>
    <definedName name="Monto">Ejercicio!$F$6:$K$6</definedName>
    <definedName name="Postulantes">BdPostulantes!$A$7:$I$639</definedName>
    <definedName name="Tabla">Ejercicio!$A$27:$D$35</definedName>
  </definedNames>
  <calcPr calcId="181029"/>
</workbook>
</file>

<file path=xl/calcChain.xml><?xml version="1.0" encoding="utf-8"?>
<calcChain xmlns="http://schemas.openxmlformats.org/spreadsheetml/2006/main">
  <c r="C16" i="7" l="1"/>
  <c r="F4" i="7"/>
  <c r="B14" i="7"/>
  <c r="C4" i="4"/>
  <c r="H27" i="2"/>
  <c r="D27" i="2"/>
  <c r="D28" i="2"/>
  <c r="D29" i="2"/>
  <c r="D30" i="2"/>
  <c r="D31" i="2"/>
  <c r="D32" i="2"/>
  <c r="D33" i="2"/>
  <c r="B6" i="2"/>
  <c r="C6" i="2" s="1"/>
  <c r="B7" i="2"/>
  <c r="C7" i="2" s="1"/>
  <c r="B8" i="2"/>
  <c r="C8" i="2" s="1"/>
  <c r="B9" i="2"/>
  <c r="C9" i="2" s="1"/>
  <c r="B10" i="2"/>
  <c r="C10" i="2" s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H29" i="2"/>
  <c r="D34" i="2"/>
  <c r="D35" i="2"/>
  <c r="H28" i="2"/>
  <c r="B14" i="2" l="1" a="1"/>
  <c r="B17" i="2" l="1"/>
  <c r="B16" i="2"/>
  <c r="B14" i="2"/>
  <c r="B15" i="2"/>
</calcChain>
</file>

<file path=xl/sharedStrings.xml><?xml version="1.0" encoding="utf-8"?>
<sst xmlns="http://schemas.openxmlformats.org/spreadsheetml/2006/main" count="2818" uniqueCount="1477">
  <si>
    <t>P0670214</t>
  </si>
  <si>
    <t>ZDRAVKOVIC IVANISEVIC DRAGAN</t>
  </si>
  <si>
    <t>P0670216</t>
  </si>
  <si>
    <t>ZEA VERA RODRIGO</t>
  </si>
  <si>
    <t>P0670300</t>
  </si>
  <si>
    <t>ZEBALLOS DIAZ CARLA DEL ROSARIO</t>
  </si>
  <si>
    <t>P0670413</t>
  </si>
  <si>
    <t>ZEBALLOS TOLEDO MARTIN</t>
  </si>
  <si>
    <t>P0670351</t>
  </si>
  <si>
    <t>ZEGARRA RIVEROS JORGE EDUARDO</t>
  </si>
  <si>
    <t>P0670543</t>
  </si>
  <si>
    <t>ZEÑA SAMANAMU BRENDA STEPHANY</t>
  </si>
  <si>
    <t>P0670425</t>
  </si>
  <si>
    <t>ZORRILLA GREEN EDWIN MAURICIO</t>
  </si>
  <si>
    <t>P0670625</t>
  </si>
  <si>
    <t>ZUMAETA QUISPE CÉSAR GUILLERMO</t>
  </si>
  <si>
    <t xml:space="preserve">Apellidos y nombres del alumno: </t>
  </si>
  <si>
    <t xml:space="preserve">Código: </t>
  </si>
  <si>
    <t xml:space="preserve">Puntaje académico: </t>
  </si>
  <si>
    <t xml:space="preserve">Puntaje en Inglés: </t>
  </si>
  <si>
    <t xml:space="preserve">Orden de Mérito: </t>
  </si>
  <si>
    <t xml:space="preserve">Puntaje Total: </t>
  </si>
  <si>
    <t xml:space="preserve">Especialidad: </t>
  </si>
  <si>
    <t xml:space="preserve">Observaciones: </t>
  </si>
  <si>
    <t>Para consulta</t>
  </si>
  <si>
    <t>CODIGO</t>
  </si>
  <si>
    <t>CCARGO</t>
  </si>
  <si>
    <t>CDPTO</t>
  </si>
  <si>
    <t>1982001</t>
  </si>
  <si>
    <t>HIGHDALE .JURADO, HELEN ANN</t>
  </si>
  <si>
    <t>01</t>
  </si>
  <si>
    <t>1988002</t>
  </si>
  <si>
    <t>DE LUBIANO DE COOK, EDITH VIRGINIA</t>
  </si>
  <si>
    <t>02</t>
  </si>
  <si>
    <t>1985003</t>
  </si>
  <si>
    <t>PUYO PILARES, MONICA ESTELA</t>
  </si>
  <si>
    <t>03</t>
  </si>
  <si>
    <t>1982004</t>
  </si>
  <si>
    <t>McCARRY SMITH, JOHN CHARLES</t>
  </si>
  <si>
    <t>1990005</t>
  </si>
  <si>
    <t>LANSEROS TABARA, DOMINGO</t>
  </si>
  <si>
    <t>04</t>
  </si>
  <si>
    <t>1980006</t>
  </si>
  <si>
    <t>CINO MELARAGNI, ANGELO</t>
  </si>
  <si>
    <t>1988007</t>
  </si>
  <si>
    <t>EGUSQUIZA VIDAL DE LOPEZ, NORKA</t>
  </si>
  <si>
    <t>05</t>
  </si>
  <si>
    <t>1984008</t>
  </si>
  <si>
    <t>MITCHELL MONROE, HUGH DAVID</t>
  </si>
  <si>
    <t>1983009</t>
  </si>
  <si>
    <t>BROWN ANNAR, GEOFFREY</t>
  </si>
  <si>
    <t>1983010</t>
  </si>
  <si>
    <t>GAMARRA UGAZ DE MAZZOTTI, ROSA MARIA</t>
  </si>
  <si>
    <t>COD ALUMNO</t>
  </si>
  <si>
    <t>Nokia N95</t>
  </si>
  <si>
    <t>Sony Ericson 850i</t>
  </si>
  <si>
    <t>Samsung S-08</t>
  </si>
  <si>
    <t>Nokia T73</t>
  </si>
  <si>
    <t>Motorola C890</t>
  </si>
  <si>
    <t>1983011</t>
  </si>
  <si>
    <t>MARQUEZ PEIRANO, FIORELLA SUSAN</t>
  </si>
  <si>
    <t>1990012</t>
  </si>
  <si>
    <t>BUCK WILLIAMS, ROY ALEC</t>
  </si>
  <si>
    <t>1982013</t>
  </si>
  <si>
    <t>MOULDEN THOMPSON, STANLEY</t>
  </si>
  <si>
    <t>1981014</t>
  </si>
  <si>
    <t>YGBERG SERGUEI, JAN</t>
  </si>
  <si>
    <t>1984015</t>
  </si>
  <si>
    <t>VIACCAVA COSTA, BLANCA LOURDES</t>
  </si>
  <si>
    <t>1983016</t>
  </si>
  <si>
    <t>BOGGIO CARMONA, MAGALI</t>
  </si>
  <si>
    <t>1983017</t>
  </si>
  <si>
    <t>MURRAY DE GARCIA, EMMA PHYLLIS</t>
  </si>
  <si>
    <t>1981018</t>
  </si>
  <si>
    <t>THAYS MONTOYA, FANNY GISELLA</t>
  </si>
  <si>
    <t>1987019</t>
  </si>
  <si>
    <t>GOODMAN FINCH, STEPHEN JOHN</t>
  </si>
  <si>
    <t>1980020</t>
  </si>
  <si>
    <t>CANE STEVENS, TONY</t>
  </si>
  <si>
    <t>1986021</t>
  </si>
  <si>
    <t>COOPER  MURPHY, DIANE</t>
  </si>
  <si>
    <t>1987022</t>
  </si>
  <si>
    <t>HIETT VDA.DE GOMES CORN, CAROLE</t>
  </si>
  <si>
    <t>1988023</t>
  </si>
  <si>
    <t>SARRIA RAMOS, HENRY ANTHONY</t>
  </si>
  <si>
    <t>1988024</t>
  </si>
  <si>
    <t>Tabla del impuesto (soles)</t>
  </si>
  <si>
    <t>SAUNDERS DOOLY, TRACEY JAYNE</t>
  </si>
  <si>
    <t>1990025</t>
  </si>
  <si>
    <t>CREAGH OSBORNE ROBERTS, FIONA</t>
  </si>
  <si>
    <t>1981026</t>
  </si>
  <si>
    <t>MARCENARO GOLDFARB, ELIANA</t>
  </si>
  <si>
    <t>1981027</t>
  </si>
  <si>
    <t>PARTRIDGE MACKLEAN, DUNCAN BRIAN</t>
  </si>
  <si>
    <t>1987028</t>
  </si>
  <si>
    <t>CALLAU DE JAMES, LOURDES</t>
  </si>
  <si>
    <t>1985029</t>
  </si>
  <si>
    <t>CHANG EGOCHEAGA, IVONNE</t>
  </si>
  <si>
    <t>CARGO</t>
  </si>
  <si>
    <t>SUELDO</t>
  </si>
  <si>
    <t>Empleada (Secretaria)</t>
  </si>
  <si>
    <t>Empleado</t>
  </si>
  <si>
    <t>Director</t>
  </si>
  <si>
    <t>Jefe de Nivel</t>
  </si>
  <si>
    <t>Jefe de Departamento</t>
  </si>
  <si>
    <t>DEPARTAMENTO</t>
  </si>
  <si>
    <t>IMAGEN INSTITUCIONAL</t>
  </si>
  <si>
    <t>DPTO. DE CALIDAD</t>
  </si>
  <si>
    <t>Base imponible</t>
  </si>
  <si>
    <t>De</t>
  </si>
  <si>
    <t>A</t>
  </si>
  <si>
    <t>Tasa</t>
  </si>
  <si>
    <t>Ejemplo</t>
  </si>
  <si>
    <t>DPTO. DE INGENIERIA</t>
  </si>
  <si>
    <t>DPTO DE VENTAS</t>
  </si>
  <si>
    <t>DPTO. DE COMPRAS</t>
  </si>
  <si>
    <t>DPTO. DE CONTABILIDAD</t>
  </si>
  <si>
    <t>DPTO. DE PERSONAL</t>
  </si>
  <si>
    <t>DPTO. DE ASISTENCIA SOCIAL</t>
  </si>
  <si>
    <t>DPTO. DE RECREACION</t>
  </si>
  <si>
    <t>DPTO. DE PROYECTOS</t>
  </si>
  <si>
    <t>DPTO. DE DISEÑO</t>
  </si>
  <si>
    <t>DPTO. DE PRODUCCION</t>
  </si>
  <si>
    <t xml:space="preserve">ALMACEN </t>
  </si>
  <si>
    <t>LOGISTICA</t>
  </si>
  <si>
    <t>TESORERIA</t>
  </si>
  <si>
    <t>ADMINISTRACION</t>
  </si>
  <si>
    <t>Departamento</t>
  </si>
  <si>
    <t>Cargo</t>
  </si>
  <si>
    <t>Reporte de empleados con incidencias en el uso del teléfono</t>
  </si>
  <si>
    <t>Código</t>
  </si>
  <si>
    <t>Apellidos y nombres del empleado</t>
  </si>
  <si>
    <t>CUADRO # 1</t>
  </si>
  <si>
    <t>CUADRO # 2</t>
  </si>
  <si>
    <t>CUADRO # 3</t>
  </si>
  <si>
    <t>Producto</t>
  </si>
  <si>
    <t>Cantidad</t>
  </si>
  <si>
    <t>Precio</t>
  </si>
  <si>
    <t>Total a pagar</t>
  </si>
  <si>
    <t>Impuesto</t>
  </si>
  <si>
    <t>OTRO CUADRO # 3</t>
  </si>
  <si>
    <t>Pedro</t>
  </si>
  <si>
    <t>Carlos</t>
  </si>
  <si>
    <t>Otto</t>
  </si>
  <si>
    <t>Mc Hilton</t>
  </si>
  <si>
    <t>Pepe el Vivo</t>
  </si>
  <si>
    <t>Ingresos</t>
  </si>
  <si>
    <t>Egresos</t>
  </si>
  <si>
    <t>Contribuyente</t>
  </si>
  <si>
    <t>Quinta categoría</t>
  </si>
  <si>
    <t>En miles</t>
  </si>
  <si>
    <t>De 90 a 100</t>
  </si>
  <si>
    <t>Menos de 60</t>
  </si>
  <si>
    <t>De 60 a 80</t>
  </si>
  <si>
    <t>De 80 a 90</t>
  </si>
  <si>
    <t>De 100 a 120</t>
  </si>
  <si>
    <t>Más de 120</t>
  </si>
  <si>
    <t>RESULTADOS DE LA PREPRUEBA DE 5TO.</t>
  </si>
  <si>
    <t>ORDEN</t>
  </si>
  <si>
    <t>APELLIDOS Y NOMBRES</t>
  </si>
  <si>
    <t>PTJE.ACADÉMICO</t>
  </si>
  <si>
    <t>PTJE.INGLÉS</t>
  </si>
  <si>
    <t>PTJE.TOTAL</t>
  </si>
  <si>
    <t>O.MÉRITO</t>
  </si>
  <si>
    <t>ESPECIALIDAD</t>
  </si>
  <si>
    <t>OBS</t>
  </si>
  <si>
    <t>P0670387</t>
  </si>
  <si>
    <t>ABUGATTAS SALEM LUCAS</t>
  </si>
  <si>
    <t xml:space="preserve">SOCIOLOGIA              </t>
  </si>
  <si>
    <t>.</t>
  </si>
  <si>
    <t>P0670474</t>
  </si>
  <si>
    <t>AGUILAR ALARCON DIEGO IGNACIO</t>
  </si>
  <si>
    <t xml:space="preserve">ING.MECANICA            </t>
  </si>
  <si>
    <t>P0670064</t>
  </si>
  <si>
    <t>AGUINAGA MORÓN MARÍA FERNANDA</t>
  </si>
  <si>
    <t xml:space="preserve">ECONOMIA                </t>
  </si>
  <si>
    <t>MEDIA BECA</t>
  </si>
  <si>
    <t>P0670538</t>
  </si>
  <si>
    <t>ALARCON ARAUCO JACQUELINE MAGALI</t>
  </si>
  <si>
    <t xml:space="preserve">ING.INDUSTRIAL          </t>
  </si>
  <si>
    <t>P0670389</t>
  </si>
  <si>
    <t>ALARCON CASTAÑEDA KRISLEY STEPHANYE</t>
  </si>
  <si>
    <t>GESTIÓN Y ALTA DIRECCIÓN</t>
  </si>
  <si>
    <t>P0670183</t>
  </si>
  <si>
    <t>ALARCÓN TAZZA DANIELA LISETT</t>
  </si>
  <si>
    <t>P0670091</t>
  </si>
  <si>
    <t>ALAYZA VALDIVIESO CARLOS HECTOR</t>
  </si>
  <si>
    <t xml:space="preserve">DERECHO                 </t>
  </si>
  <si>
    <t>P0670449</t>
  </si>
  <si>
    <t>ALBÁN GONZÁLEZ JAVIER IGNACIO</t>
  </si>
  <si>
    <t xml:space="preserve">COMUN.PARA DESARROLLO   </t>
  </si>
  <si>
    <t>P0670495</t>
  </si>
  <si>
    <t>ALDECOA VEREAU LUIS ALFREDO</t>
  </si>
  <si>
    <t xml:space="preserve">ING.ELECTRONICA         </t>
  </si>
  <si>
    <t>P0670247</t>
  </si>
  <si>
    <t>ALE HERRERA ROBERTO ANDRES</t>
  </si>
  <si>
    <t>P0670355</t>
  </si>
  <si>
    <t>ALVA MORI BORIS FRANCISCO</t>
  </si>
  <si>
    <t xml:space="preserve">ING.INFORMATICA         </t>
  </si>
  <si>
    <t>P0670410</t>
  </si>
  <si>
    <t>ALVARADO MUJICA LUIS MIGUEL</t>
  </si>
  <si>
    <t>P0670485</t>
  </si>
  <si>
    <t>ALVAREZ BALDEÓN JUAN</t>
  </si>
  <si>
    <t>P0670036</t>
  </si>
  <si>
    <t>ALVAREZ CALDERÓN DANIELA</t>
  </si>
  <si>
    <t xml:space="preserve">QUIMICA                 </t>
  </si>
  <si>
    <t>P0670376</t>
  </si>
  <si>
    <t>AMADO GARFIAS MARCELA LUCÍA</t>
  </si>
  <si>
    <t>P0670446</t>
  </si>
  <si>
    <t>AMADOR QUIÑONES RUTH JACKELINE</t>
  </si>
  <si>
    <t xml:space="preserve">CONTABILIDAD            </t>
  </si>
  <si>
    <t>P0670289</t>
  </si>
  <si>
    <t>AMARO CABRERA CAROLINA MARILÚ</t>
  </si>
  <si>
    <t>P0670049</t>
  </si>
  <si>
    <t>AMEZ VELASCO KAREM EVELYN</t>
  </si>
  <si>
    <t xml:space="preserve">ARQUITECTURA            </t>
  </si>
  <si>
    <t>P0670532</t>
  </si>
  <si>
    <t>ANAMPA MESÍAS SAÚL DAVID</t>
  </si>
  <si>
    <t>P0670599</t>
  </si>
  <si>
    <t>ANGELES GONZALES JEAN PAUL</t>
  </si>
  <si>
    <t xml:space="preserve">ARTES ESCENICAS         </t>
  </si>
  <si>
    <t>P0670350</t>
  </si>
  <si>
    <t>ANGELES QUEVEDO CARLOS MIGUEL</t>
  </si>
  <si>
    <t>CUARTO DE BECA</t>
  </si>
  <si>
    <t>P0670513</t>
  </si>
  <si>
    <t>ANGELES VELASQUEZ MARIA CLAUDIA</t>
  </si>
  <si>
    <t>P0670249</t>
  </si>
  <si>
    <t>ANTICH VIDANOVICH JELICA</t>
  </si>
  <si>
    <t>P0670060</t>
  </si>
  <si>
    <t>ANTÓN DELGADO MAGALY LEORNADA</t>
  </si>
  <si>
    <t>P0670416</t>
  </si>
  <si>
    <t>ANTON LEON NATHALI</t>
  </si>
  <si>
    <t>P0670347</t>
  </si>
  <si>
    <t>ANTUNEZ DE MAYOLO KOU GABRIEL</t>
  </si>
  <si>
    <t xml:space="preserve">LING.Y LITERAT.         </t>
  </si>
  <si>
    <t>P0670325</t>
  </si>
  <si>
    <t>APAC ESPEJO DENIS ANDRÉ</t>
  </si>
  <si>
    <t xml:space="preserve">ING. TELECOMUNICACIONES </t>
  </si>
  <si>
    <t>P0670025</t>
  </si>
  <si>
    <t>APÉSTEGUI ARRIOLA AARÓN MARCIAL</t>
  </si>
  <si>
    <t>P0670002</t>
  </si>
  <si>
    <t>APOLINARIO RODRIGUEZ ALTAGRACIA YSAMAR</t>
  </si>
  <si>
    <t>P0670199</t>
  </si>
  <si>
    <t>ARELLANO LOAYZA LADY LAURA</t>
  </si>
  <si>
    <t>P0670531</t>
  </si>
  <si>
    <t>ARELLANO MUGURUZA LISETH AKEMI</t>
  </si>
  <si>
    <t>P0670313</t>
  </si>
  <si>
    <t>ARELLANO TORRES JOSE</t>
  </si>
  <si>
    <t>P0670152</t>
  </si>
  <si>
    <t>ARIAS MUÑOZ OSCAR RAÚL</t>
  </si>
  <si>
    <t xml:space="preserve">ING.CIVIL               </t>
  </si>
  <si>
    <t>P0670038</t>
  </si>
  <si>
    <t>ARIAS VENTURA STEPHANNIE PRISCILLA RUBI</t>
  </si>
  <si>
    <t>P0670357</t>
  </si>
  <si>
    <t>ARRIETA GALVAN LUZ STEPHANY</t>
  </si>
  <si>
    <t>P0670037</t>
  </si>
  <si>
    <t>ARRIETA VALDERRAMA GUSTAVO ANDRÉS</t>
  </si>
  <si>
    <t>P0670262</t>
  </si>
  <si>
    <t>ARTEAGA ALVARADO DIANA CAROLINA</t>
  </si>
  <si>
    <t xml:space="preserve">PUBLICIDAD              </t>
  </si>
  <si>
    <t>P0670540</t>
  </si>
  <si>
    <t>ARTEAGA BENAVIDES ANDREA</t>
  </si>
  <si>
    <t xml:space="preserve">PSICOLOGIA              </t>
  </si>
  <si>
    <t>P0670361</t>
  </si>
  <si>
    <t>ASSANTE YAÑEZ GIOVANNA YVONNE</t>
  </si>
  <si>
    <t>P0670167</t>
  </si>
  <si>
    <t>ATAUCURI RODRIGUEZ JORGE CÉSAR</t>
  </si>
  <si>
    <t xml:space="preserve">PERIODISMO              </t>
  </si>
  <si>
    <t>P0670284</t>
  </si>
  <si>
    <t>AZALDEGUI CAM AUGUSTO ALONSO</t>
  </si>
  <si>
    <t>P0670585</t>
  </si>
  <si>
    <t>AZAÑA HUAICHA LAURA</t>
  </si>
  <si>
    <t>P0670005</t>
  </si>
  <si>
    <t>BABILONIA ZEVALLOS MARCELA INÉS</t>
  </si>
  <si>
    <t/>
  </si>
  <si>
    <t>AUSENTE</t>
  </si>
  <si>
    <t>P0670502</t>
  </si>
  <si>
    <t>BAHAMONDE CANEPA DANAE</t>
  </si>
  <si>
    <t>P0670295</t>
  </si>
  <si>
    <t>BALDEÓN PIEDRA CINDY JULY</t>
  </si>
  <si>
    <t>P0670302</t>
  </si>
  <si>
    <t>BALLARTA SILVA CRISTINA</t>
  </si>
  <si>
    <t>P0670573</t>
  </si>
  <si>
    <t>BARAHONA MARIN JESÚS CHRISTIAN</t>
  </si>
  <si>
    <t>P0670340</t>
  </si>
  <si>
    <t>BARRANTES HADZICH ENRIQUE JOSE</t>
  </si>
  <si>
    <t>P0670391</t>
  </si>
  <si>
    <t>BARREDA ORJEDA SERGIO FRANCESCO</t>
  </si>
  <si>
    <t>P0670232</t>
  </si>
  <si>
    <t>BASOMBRÍO ÁVILA LUCIA</t>
  </si>
  <si>
    <t>P0670365</t>
  </si>
  <si>
    <t>BAYONA DÁVILA VANESSA DEL ROSARIO</t>
  </si>
  <si>
    <t>P0670157</t>
  </si>
  <si>
    <t>BAZALAR ANTÓN ALEXIS IVÁN</t>
  </si>
  <si>
    <t>P0670555</t>
  </si>
  <si>
    <t>BAZÁN CUEVA ANA MARÍA</t>
  </si>
  <si>
    <t>P0670422</t>
  </si>
  <si>
    <t>BAZAN QUEVEDO ROBERTO DAVID</t>
  </si>
  <si>
    <t>P0670237</t>
  </si>
  <si>
    <t>BEATHYATE TELLO ALEJANDRO DIEGO</t>
  </si>
  <si>
    <t>P0670550</t>
  </si>
  <si>
    <t>BECKER LAVINI FLAVIA</t>
  </si>
  <si>
    <t>P0670497</t>
  </si>
  <si>
    <t>BEDON ESTUPIÑAN MIGUEL ANGEL</t>
  </si>
  <si>
    <t>P0670035</t>
  </si>
  <si>
    <t>BEDOYA PEDYNA ISABEL</t>
  </si>
  <si>
    <t>P0670084</t>
  </si>
  <si>
    <t>BEGAZO PONCE DE LEÓN DANIEL ALEJANDRO</t>
  </si>
  <si>
    <t xml:space="preserve">COMUN.AUDIOVISUAL.      </t>
  </si>
  <si>
    <t>P0670448</t>
  </si>
  <si>
    <t>BEJAR GARCIA SUSANA GRIMANESA</t>
  </si>
  <si>
    <t xml:space="preserve">ARQUEOLOGIA             </t>
  </si>
  <si>
    <t>P0670159</t>
  </si>
  <si>
    <t>BEJAR GRADOS LUIS MIGUEL</t>
  </si>
  <si>
    <t>P0670466</t>
  </si>
  <si>
    <t>BELAPATIÑO DOMINGUEZ JAIME IVAN</t>
  </si>
  <si>
    <t>P0670450</t>
  </si>
  <si>
    <t>BELAPATIÑO DOMINGUEZ VANESSA LIDA</t>
  </si>
  <si>
    <t>P0670034</t>
  </si>
  <si>
    <t>BERNALES GUILLEN LISSET ROXANA</t>
  </si>
  <si>
    <t>P0670475</t>
  </si>
  <si>
    <t>BERROCAL RODRIGUEZ KAREN LARISSA</t>
  </si>
  <si>
    <t>P0670053</t>
  </si>
  <si>
    <t>BIGIO ANTÓN JOSÉ RAFAEL LEÓN</t>
  </si>
  <si>
    <t>P0670177</t>
  </si>
  <si>
    <t>BLÁCIDO HURTADO FERNANDO ANGELO</t>
  </si>
  <si>
    <t>P0670228</t>
  </si>
  <si>
    <t>BOCANEGRA GONZALES CARLOS GILBERT</t>
  </si>
  <si>
    <t>P0670265</t>
  </si>
  <si>
    <t>BOLAÑOS GUTARRA ANDRÉ ARTURO</t>
  </si>
  <si>
    <t>P0670443</t>
  </si>
  <si>
    <t>BORASINO SAMBRAILO PABLO</t>
  </si>
  <si>
    <t xml:space="preserve">FILOSOFIA               </t>
  </si>
  <si>
    <t>P0670095</t>
  </si>
  <si>
    <t>BOYER PALACIOS ALDO MARTÍN</t>
  </si>
  <si>
    <t>P0670022</t>
  </si>
  <si>
    <t>BRAVO LÓPEZ KATHERINE YASMIN</t>
  </si>
  <si>
    <t xml:space="preserve">CC POLÍTICA Y GOBIERNO  </t>
  </si>
  <si>
    <t>P0670444</t>
  </si>
  <si>
    <t>BRAVO TRUJILLO DAVID ABEL</t>
  </si>
  <si>
    <t>P0670603</t>
  </si>
  <si>
    <t>BRAVO ZELADA ARTURO ALONSO</t>
  </si>
  <si>
    <t>P0670574</t>
  </si>
  <si>
    <t>BRICEÑO MORALES YHARIM HERMANN LEONEL</t>
  </si>
  <si>
    <t>P0670207</t>
  </si>
  <si>
    <t>BUGOSEN TANNOUS ELIAS KARAM</t>
  </si>
  <si>
    <t>P0670297</t>
  </si>
  <si>
    <t>BULLÓN RODRÍGUEZ LUCILA ELIZABETH</t>
  </si>
  <si>
    <t>P0670194</t>
  </si>
  <si>
    <t>BURGA VILLACORTA GIMENA</t>
  </si>
  <si>
    <t>P0670515</t>
  </si>
  <si>
    <t>BURGOS ALDORADIN CHRISTIAN JESÚS</t>
  </si>
  <si>
    <t>P0670301</t>
  </si>
  <si>
    <t>BUSTAMANTE VELARDE CRISTINA</t>
  </si>
  <si>
    <t>P0670266</t>
  </si>
  <si>
    <t>BUSTINZA CASAHUAMAN ANDREA CELESTE</t>
  </si>
  <si>
    <t>P0670145</t>
  </si>
  <si>
    <t>BUSTINZA ROBBIANO RICARDO ALONSO</t>
  </si>
  <si>
    <t>P0670029</t>
  </si>
  <si>
    <t>CABALLERO SÁNCHEZ ERICKA CECILIA</t>
  </si>
  <si>
    <t>P0670486</t>
  </si>
  <si>
    <t>CABRERA LI ANDRÉS ALONSO</t>
  </si>
  <si>
    <t>P0670259</t>
  </si>
  <si>
    <t>CÁCERES APOLAYA VERÓNICA VIVIAN</t>
  </si>
  <si>
    <t>P0670414</t>
  </si>
  <si>
    <t>CACERES ARAUJO KATHERIN MARIA</t>
  </si>
  <si>
    <t>P0670165</t>
  </si>
  <si>
    <t>CÁCERES ASCENCIO LUIS</t>
  </si>
  <si>
    <t>P0670333</t>
  </si>
  <si>
    <t>CACHAY JUÁREZ RODRIGO ALBERTO</t>
  </si>
  <si>
    <t>P0670221</t>
  </si>
  <si>
    <t>CADILLO ARBAIZA JIMENA VICTORIA</t>
  </si>
  <si>
    <t>P0670319</t>
  </si>
  <si>
    <t>CAHUANA RIOS CAROL STEPHANIE</t>
  </si>
  <si>
    <t>P0670490</t>
  </si>
  <si>
    <t>CAJAS SANTAMARÍA HERNÁN</t>
  </si>
  <si>
    <t>P0670479</t>
  </si>
  <si>
    <t>CAJO MILLA SILVIA INÉS</t>
  </si>
  <si>
    <t>P0670600</t>
  </si>
  <si>
    <t>CALAMPA VILLAORDUÑA MANUEL ANDRÉ</t>
  </si>
  <si>
    <t>P0670491</t>
  </si>
  <si>
    <t>CALDAS LUDEÑA VERÓNICA</t>
  </si>
  <si>
    <t>P0670066</t>
  </si>
  <si>
    <t>CALDERON ANYOSA RENZO JOSE CARLOS</t>
  </si>
  <si>
    <t>P0670096</t>
  </si>
  <si>
    <t>CALDERÓN MONTES GUILLERMO ANTHONI</t>
  </si>
  <si>
    <t>BECA</t>
  </si>
  <si>
    <t>P0670407</t>
  </si>
  <si>
    <t>CALDERÓN ROMERO MARÍA ELENA MAGDALENA</t>
  </si>
  <si>
    <t>P0670106</t>
  </si>
  <si>
    <t>CALLA SIME MANUEL</t>
  </si>
  <si>
    <t>P0670020</t>
  </si>
  <si>
    <t>CAMACHO JULCA CYNTHIA RUTH</t>
  </si>
  <si>
    <t>P0670379</t>
  </si>
  <si>
    <t>CAMAYO LLALLICO WENDY</t>
  </si>
  <si>
    <t>P0670188</t>
  </si>
  <si>
    <t>CAMPANA ESCALA ESTEFANI CAROLINA</t>
  </si>
  <si>
    <t>P0670621</t>
  </si>
  <si>
    <t>CANCINO ARÉVALO PAUL FERNANDO</t>
  </si>
  <si>
    <t>P0670338</t>
  </si>
  <si>
    <t>CAPRISTAN MARRES KARLA VANESSA</t>
  </si>
  <si>
    <t>P0670271</t>
  </si>
  <si>
    <t>CARDENAS CASTILLO DIEGO EDUARDO</t>
  </si>
  <si>
    <t>P0670287</t>
  </si>
  <si>
    <t>CÁRDENAS JINÉS JOANNA MAGALY</t>
  </si>
  <si>
    <t>P0670143</t>
  </si>
  <si>
    <t>CÁRDENAS VILLANEZ ENORI</t>
  </si>
  <si>
    <t>P0670267</t>
  </si>
  <si>
    <t>CARITA TAPIA DIEGO MARIO</t>
  </si>
  <si>
    <t>P0670260</t>
  </si>
  <si>
    <t>CARLIN RONQUILLO ANDREA</t>
  </si>
  <si>
    <t>P0670415</t>
  </si>
  <si>
    <t>CARO AQUINO ALFONSO PEETER</t>
  </si>
  <si>
    <t>P0670148</t>
  </si>
  <si>
    <t>CARRANZA QUINTANA LINDA PATRICIA</t>
  </si>
  <si>
    <t>P0670055</t>
  </si>
  <si>
    <t>CARRERA CAYCHO JONATHAN JOSÉ</t>
  </si>
  <si>
    <t>P0670273</t>
  </si>
  <si>
    <t>CARRILLO MIRABAL JIM</t>
  </si>
  <si>
    <t>P0670028</t>
  </si>
  <si>
    <t>CASANOVA PÉREZ REGINA ANDREA</t>
  </si>
  <si>
    <t>P0670175</t>
  </si>
  <si>
    <t>CASTAÑEDA LAZO FIORELLA DEL PILAR</t>
  </si>
  <si>
    <t>P0670222</t>
  </si>
  <si>
    <t>CASTILLO BERDON JUAN FRANCISCO</t>
  </si>
  <si>
    <t>P0670172</t>
  </si>
  <si>
    <t>CASTILLO QUIÑONEZ SILVANA ANDREA</t>
  </si>
  <si>
    <t>P0670026</t>
  </si>
  <si>
    <t>CASTILLO VARGAS EDUARDO MANUEL</t>
  </si>
  <si>
    <t>P0670155</t>
  </si>
  <si>
    <t>CASTRO HUAMALÍ GERARDO JESÚS</t>
  </si>
  <si>
    <t>P0670552</t>
  </si>
  <si>
    <t>CASTRO JOHANSON CESAR ARTHUR PAUL</t>
  </si>
  <si>
    <t>P0670586</t>
  </si>
  <si>
    <t>CASTRO SANCHEZ MIGUEL</t>
  </si>
  <si>
    <t>P0670288</t>
  </si>
  <si>
    <t>CCUCHO CCALLUCO ROSA LUZ</t>
  </si>
  <si>
    <t>P0670218</t>
  </si>
  <si>
    <t>CEGARRA BASILE MATEO</t>
  </si>
  <si>
    <t>P0670609</t>
  </si>
  <si>
    <t>CERNA HERRERA GUILLERMO JUAN</t>
  </si>
  <si>
    <t>P0670170</t>
  </si>
  <si>
    <t>CERNA SAAVEDRA CYNDHI ANDREA</t>
  </si>
  <si>
    <t>P0670161</t>
  </si>
  <si>
    <t>CERVANTES REYES JOHN</t>
  </si>
  <si>
    <t>P0670304</t>
  </si>
  <si>
    <t>CÉSPEDES RODRÍGUEZ MÍRIAM TERESA</t>
  </si>
  <si>
    <t>P0670072</t>
  </si>
  <si>
    <t>CEVALLOS OLÓRTIGA LUCIANA AIMÉ</t>
  </si>
  <si>
    <t>P0670011</t>
  </si>
  <si>
    <t>CHALOUHI BUGOSEN MARCO BECHARA</t>
  </si>
  <si>
    <t>P0670238</t>
  </si>
  <si>
    <t>CHAMOCHUMBI MEDINA CESAR AUGUSTO</t>
  </si>
  <si>
    <t>P0670378</t>
  </si>
  <si>
    <t>CHANG LOO JOANA</t>
  </si>
  <si>
    <t>P0670451</t>
  </si>
  <si>
    <t>CHAPARRO SANTOS DIEGO ARMANDO</t>
  </si>
  <si>
    <t>P0670437</t>
  </si>
  <si>
    <t>CHÁVEZ GUEVARA DIEGO ALONSO</t>
  </si>
  <si>
    <t>P0670334</t>
  </si>
  <si>
    <t>CHÁVEZ MOSCOSO DAVID SEBASTIÁN</t>
  </si>
  <si>
    <t>P0670500</t>
  </si>
  <si>
    <t>CHAVEZ PORRAS ROBERTO FIDEL</t>
  </si>
  <si>
    <t>P0670318</t>
  </si>
  <si>
    <t>CHICLLA ORTIZ CARLOS ALFREDO</t>
  </si>
  <si>
    <t>P0670169</t>
  </si>
  <si>
    <t>CHIÓN AGUIRRE ALVARO ALONSO</t>
  </si>
  <si>
    <t>P0670508</t>
  </si>
  <si>
    <t>COBIÁN LEZAMA IVÁN ALEXIS</t>
  </si>
  <si>
    <t>P0670374</t>
  </si>
  <si>
    <t>COCHACHI VARGAS MARÍA GRAZIA</t>
  </si>
  <si>
    <t>P0670109</t>
  </si>
  <si>
    <t>COLLANTES LUNA HÉCTOR DANIEL</t>
  </si>
  <si>
    <t>P0670453</t>
  </si>
  <si>
    <t>COLLAO DIAZ JIMMY WILLMAN</t>
  </si>
  <si>
    <t>P0670322</t>
  </si>
  <si>
    <t>COLQUICHAGUA QUISPE VLADIMIR</t>
  </si>
  <si>
    <t>P0670160</t>
  </si>
  <si>
    <t>CONDEZO BUSTINZA JOHN ALEX</t>
  </si>
  <si>
    <t>P0670524</t>
  </si>
  <si>
    <t>CÓNDOR LUJÁN YÁCOLE SERGUEI</t>
  </si>
  <si>
    <t>P0670354</t>
  </si>
  <si>
    <t>CÓNDOR TORRES JERI HANS</t>
  </si>
  <si>
    <t>P0670598</t>
  </si>
  <si>
    <t>CONDORI SOTO NYDIA ROCIO</t>
  </si>
  <si>
    <t>P0670173</t>
  </si>
  <si>
    <t>CONTRERAS CÓRDOVA ALVARO MARTIN</t>
  </si>
  <si>
    <t>P0670483</t>
  </si>
  <si>
    <t>CÓRDOVA CORTIJO AARÓN BRAULIO</t>
  </si>
  <si>
    <t>P0670544</t>
  </si>
  <si>
    <t>CÓRDOVA FARÍAS CAROLINA</t>
  </si>
  <si>
    <t>P0670193</t>
  </si>
  <si>
    <t>CORNEJO BRICEÑO SHIRLEY CRISTINE</t>
  </si>
  <si>
    <t>P0670420</t>
  </si>
  <si>
    <t>CORNEJO OCHOA CAROL CELENE</t>
  </si>
  <si>
    <t>P0670611</t>
  </si>
  <si>
    <t>CORRALES CHUMPITAZ MARCEL ALONSO</t>
  </si>
  <si>
    <t>P0670051</t>
  </si>
  <si>
    <t>COTRINA DÁVILA ANDREA</t>
  </si>
  <si>
    <t>P0670027</t>
  </si>
  <si>
    <t>CRISTÓBAL MELENDEZ MIGUEL ANGEL</t>
  </si>
  <si>
    <t>P0670128</t>
  </si>
  <si>
    <t>CRUZ HIDALGO YASMINA FRANCISCA ISABEL</t>
  </si>
  <si>
    <t>P0670097</t>
  </si>
  <si>
    <t>CRUZADO DÁVILA CRISTINA ALEJANDRA</t>
  </si>
  <si>
    <t>P0670298</t>
  </si>
  <si>
    <t>CRUZADO PADILLA CARLOS ANTONIO</t>
  </si>
  <si>
    <t>P0670455</t>
  </si>
  <si>
    <t>CUBA VARAS LUCERO CAROLINA</t>
  </si>
  <si>
    <t>P0670582</t>
  </si>
  <si>
    <t>CURAY ULLOA JACQUELINE STEPHANIE</t>
  </si>
  <si>
    <t>P0670227</t>
  </si>
  <si>
    <t>CURI MONTERO MIGUEL ANGEL</t>
  </si>
  <si>
    <t>P0670244</t>
  </si>
  <si>
    <t>CUYA ALVAREZ EFRAIN EDUARDO</t>
  </si>
  <si>
    <t>P0670305</t>
  </si>
  <si>
    <t>DAGNINO PONCE GIOVANNA FRANCESCA</t>
  </si>
  <si>
    <t>P0670499</t>
  </si>
  <si>
    <t>DÁVILA CUBAS HÉCTOR ANTONIO</t>
  </si>
  <si>
    <t>P0670596</t>
  </si>
  <si>
    <t>DAZEVEDO URIARTE ANA MARIA DE JESUS</t>
  </si>
  <si>
    <t xml:space="preserve">CIENC.DE LA INFORMACIÓN </t>
  </si>
  <si>
    <t>P0670162</t>
  </si>
  <si>
    <t>DE LA FUENTE LÓPEZ LEONARDO ENRIQUE</t>
  </si>
  <si>
    <t>P0670268</t>
  </si>
  <si>
    <t>DEL CARPIO PONCE PAOLA ELVIRA</t>
  </si>
  <si>
    <t>P0670467</t>
  </si>
  <si>
    <t>DELGADO QUISPE MARILUZ GUADALUPE</t>
  </si>
  <si>
    <t>P0670010</t>
  </si>
  <si>
    <t>DELGADO SANDOV EMILIO MANOUEL</t>
  </si>
  <si>
    <t>P0670118</t>
  </si>
  <si>
    <t>DEZA FIGUEROA MANUELARTURO</t>
  </si>
  <si>
    <t>P0670045</t>
  </si>
  <si>
    <t>DÍAZ ACUÑA JONATHAN FERNANDO</t>
  </si>
  <si>
    <t>P0670432</t>
  </si>
  <si>
    <t>DIAZ AVILA HERNÀN IVAN</t>
  </si>
  <si>
    <t>P0670033</t>
  </si>
  <si>
    <t>DIAZ CABRERA ANA MARINA</t>
  </si>
  <si>
    <t>P0670223</t>
  </si>
  <si>
    <t>DIAZ MELON MARIO CESAR</t>
  </si>
  <si>
    <t>P0670205</t>
  </si>
  <si>
    <t>DÍAZ PORTILLA PIERO RAFAEL</t>
  </si>
  <si>
    <t>P0670139</t>
  </si>
  <si>
    <t>DÍAZ RAYMUNDI ÓSCAR ALBERTO</t>
  </si>
  <si>
    <t>P0670438</t>
  </si>
  <si>
    <t>DIAZ TORO PAOLA BRIGITTE</t>
  </si>
  <si>
    <t>P0670411</t>
  </si>
  <si>
    <t>DURAN PASTOR LUIS ELOY</t>
  </si>
  <si>
    <t>P0670137</t>
  </si>
  <si>
    <t>DURAND TORRES JESÚS MANUEL</t>
  </si>
  <si>
    <t>P0670511</t>
  </si>
  <si>
    <t>ECHEVARRÍA CARRASCO KATHERINE</t>
  </si>
  <si>
    <t>P0670565</t>
  </si>
  <si>
    <t>ESCALA VIGNOLO JOSE ANTONIO</t>
  </si>
  <si>
    <t>P0670516</t>
  </si>
  <si>
    <t>ESCALANTE DELGADO FÉLIX</t>
  </si>
  <si>
    <t>P0670317</t>
  </si>
  <si>
    <t>ESCALANTE TOLEDO VLADIMIR</t>
  </si>
  <si>
    <t>P0670101</t>
  </si>
  <si>
    <t>ESCOBEDO VASQUEZ FERNANDO JAVIER</t>
  </si>
  <si>
    <t>P0670331</t>
  </si>
  <si>
    <t>ESPEJO TAMARIZ DENNIS JEAN PIERRE</t>
  </si>
  <si>
    <t>P0670003</t>
  </si>
  <si>
    <t>ESPINAL REYES CLAUDIA RAQUEL</t>
  </si>
  <si>
    <t>P0670629</t>
  </si>
  <si>
    <t>ESPINO JAYO JULIO CESAR</t>
  </si>
  <si>
    <t>P0670557</t>
  </si>
  <si>
    <t>ESPINOZA BERROSPI FABIOLA NEUS MERLING</t>
  </si>
  <si>
    <t>P0670306</t>
  </si>
  <si>
    <t>ESPINOZA HUAMÁN GARLETH DEL PILAR</t>
  </si>
  <si>
    <t>P0670507</t>
  </si>
  <si>
    <t>ESTRADA CASTRO ALFREDO ARTURO</t>
  </si>
  <si>
    <t>P0670441</t>
  </si>
  <si>
    <t>ESTRADA VIDAL ANGEL CAMILO</t>
  </si>
  <si>
    <t>P0670533</t>
  </si>
  <si>
    <t>EUSCATE DONAYRE ANA MARIA NORA</t>
  </si>
  <si>
    <t>P0670579</t>
  </si>
  <si>
    <t>FALCON MALCA ENRIQUE</t>
  </si>
  <si>
    <t>P0670285</t>
  </si>
  <si>
    <t>FALEN LLONTOP MARY CARMEN</t>
  </si>
  <si>
    <t>P0670236</t>
  </si>
  <si>
    <t>FALEN ZEVALLOS LUIS EDUARDO</t>
  </si>
  <si>
    <t>P0670077</t>
  </si>
  <si>
    <t>FARFAN NEGRON ANDREA MILAGROS</t>
  </si>
  <si>
    <t>P0670430</t>
  </si>
  <si>
    <t>FERNANDEZ GUTIERREZ MELANIE TREICY</t>
  </si>
  <si>
    <t>P0670498</t>
  </si>
  <si>
    <t>FERNÁNDEZ MARTÍNEZ FABIOLA RAQUEL</t>
  </si>
  <si>
    <t>P0670564</t>
  </si>
  <si>
    <t>FLORES CHIPANA HAROLD FELIX</t>
  </si>
  <si>
    <t xml:space="preserve">ING.MINAS               </t>
  </si>
  <si>
    <t>P0670608</t>
  </si>
  <si>
    <t>FLORES ESTELA LEONARDO ARTURO</t>
  </si>
  <si>
    <t>P0670330</t>
  </si>
  <si>
    <t>FLORES HUAMÁN ANTHONY</t>
  </si>
  <si>
    <t>P0670166</t>
  </si>
  <si>
    <t>FLORES HUAMÁN CLAUDIA PAOLA</t>
  </si>
  <si>
    <t>P0670014</t>
  </si>
  <si>
    <t>FLORES PARRA CHRISTOPHER GEORGE</t>
  </si>
  <si>
    <t>P0670224</t>
  </si>
  <si>
    <t>FLORES SILVA DAVID RICARDO</t>
  </si>
  <si>
    <t>P0670597</t>
  </si>
  <si>
    <t>FLORES SUÁREZ MAYLLORID CLOTILDE</t>
  </si>
  <si>
    <t>P0670270</t>
  </si>
  <si>
    <t>FOLLEGATI HUAPAYA KIARA</t>
  </si>
  <si>
    <t>P0670458</t>
  </si>
  <si>
    <t>FRANCO ARBE ANDREA LASTENIA</t>
  </si>
  <si>
    <t>P0670151</t>
  </si>
  <si>
    <t>FRIAS FELIPA KENJI MARTIN</t>
  </si>
  <si>
    <t>P0670261</t>
  </si>
  <si>
    <t>FUENTES RIVERA CAYETANO CLAUDIA</t>
  </si>
  <si>
    <t>P0670192</t>
  </si>
  <si>
    <t>GALARZA CANCHUCAJA FRANS ARMANDO</t>
  </si>
  <si>
    <t>P0670523</t>
  </si>
  <si>
    <t>GALIANO MEMENZA LEONARDO</t>
  </si>
  <si>
    <t>P0670067</t>
  </si>
  <si>
    <t>GALLO ALZAMORA SUSANA MERCEDES</t>
  </si>
  <si>
    <t>P0670016</t>
  </si>
  <si>
    <t>GAMARRA ALVÁN LUIS FERNANDO</t>
  </si>
  <si>
    <t>P0670362</t>
  </si>
  <si>
    <t>GAMARRA TALLEDO MARÍA DE LOS ÁNGELES MASUMI</t>
  </si>
  <si>
    <t>P0670263</t>
  </si>
  <si>
    <t>GAMARRA VÁSQUEZ CARLOS MARIO</t>
  </si>
  <si>
    <t>P0670431</t>
  </si>
  <si>
    <t>GAMBOA CARMEN RONALD FERNANDO</t>
  </si>
  <si>
    <t>P0670536</t>
  </si>
  <si>
    <t>GAMBOA LOZADA PAULA LUCIA</t>
  </si>
  <si>
    <t>P0670356</t>
  </si>
  <si>
    <t>GARAY SALAZAR LUIS ANTONIO</t>
  </si>
  <si>
    <t>P0670397</t>
  </si>
  <si>
    <t>GARCÍA ARROYO RAÚL LEONEL</t>
  </si>
  <si>
    <t xml:space="preserve">MATEMATICAS             </t>
  </si>
  <si>
    <t>P0670122</t>
  </si>
  <si>
    <t>GARCIA BRCIC MAURICIO MARTIN</t>
  </si>
  <si>
    <t>P0670461</t>
  </si>
  <si>
    <t>GARCÍA CÉSPEDES CARLOS JÉFFER</t>
  </si>
  <si>
    <t>P0670116</t>
  </si>
  <si>
    <t>GARCÍA CORCUERA NANCY DIANE</t>
  </si>
  <si>
    <t>P0670326</t>
  </si>
  <si>
    <t>GARCÍA CUYA BARBARA ZULEMA</t>
  </si>
  <si>
    <t xml:space="preserve">HISTORIA                </t>
  </si>
  <si>
    <t>P0670509</t>
  </si>
  <si>
    <t>GARCIA GUARNIZ ANA-LUCIA</t>
  </si>
  <si>
    <t>P0670561</t>
  </si>
  <si>
    <t>GARCÍA RODAS FIORELLA STEFANY</t>
  </si>
  <si>
    <t>P0670235</t>
  </si>
  <si>
    <t>GARCIA SALINAS JAVIER ENRIQUE</t>
  </si>
  <si>
    <t>P0670587</t>
  </si>
  <si>
    <t>GARCÍA SOVERO ANA PAOLA</t>
  </si>
  <si>
    <t>P0670419</t>
  </si>
  <si>
    <t>GARCIA SUAREZ TANIA KAREN</t>
  </si>
  <si>
    <t>P0670510</t>
  </si>
  <si>
    <t>GARCÍA VELÁSQUEZ PEDRO STUART</t>
  </si>
  <si>
    <t>P0670424</t>
  </si>
  <si>
    <t>GARRO STUCCHI ALESSANDRA URSULA</t>
  </si>
  <si>
    <t>P0670371</t>
  </si>
  <si>
    <t>GASTULO FLORES MERCEDES ELISA</t>
  </si>
  <si>
    <t>P0670403</t>
  </si>
  <si>
    <t>GILARDI MAGNAN ALVA FERNANDO ANTONIO</t>
  </si>
  <si>
    <t>P0670525</t>
  </si>
  <si>
    <t>GINET DE LA CRUZ GUILLERMO</t>
  </si>
  <si>
    <t>P0670487</t>
  </si>
  <si>
    <t>GÓMEZ ESPINOZA JUAN AUGUSTO</t>
  </si>
  <si>
    <t>P0670471</t>
  </si>
  <si>
    <t>GÓMEZ GÓMEZ MARGARITA MARIA DE JESUS</t>
  </si>
  <si>
    <t>P0670030</t>
  </si>
  <si>
    <t>GÓNGORA ZAVALA KAREN NOELIA</t>
  </si>
  <si>
    <t>P0670140</t>
  </si>
  <si>
    <t>GONZALES AYALA NATALY</t>
  </si>
  <si>
    <t>P0670423</t>
  </si>
  <si>
    <t>GONZALES RIOS SILVIA PAOLA</t>
  </si>
  <si>
    <t>P0670591</t>
  </si>
  <si>
    <t>GONZALES SANCHEZ ARTURO NICOLAS</t>
  </si>
  <si>
    <t>P0670179</t>
  </si>
  <si>
    <t>GOÑI TADEO NATHALY GRACE</t>
  </si>
  <si>
    <t>P0670336</t>
  </si>
  <si>
    <t>GOZALO CALDERÓN DENISSE EMPERATRIZ</t>
  </si>
  <si>
    <t>P0670590</t>
  </si>
  <si>
    <t>GRAHAM BALAREZO GARY FERNANDO</t>
  </si>
  <si>
    <t>P0670248</t>
  </si>
  <si>
    <t>GRANDA VEGA BEATRIZ</t>
  </si>
  <si>
    <t>P0670452</t>
  </si>
  <si>
    <t>GRANDEZ PAREDES JORGE RENATO</t>
  </si>
  <si>
    <t>P0670456</t>
  </si>
  <si>
    <t>GUERRERO CORONADO IGOR ISAI</t>
  </si>
  <si>
    <t>P0670257</t>
  </si>
  <si>
    <t>GUEVARA ESCALANTE MARTIN ALBERTO</t>
  </si>
  <si>
    <t>P0670292</t>
  </si>
  <si>
    <t>GUEVARA GARCIA KATHERINE</t>
  </si>
  <si>
    <t>P0670606</t>
  </si>
  <si>
    <t>GUEVARA HUAMANI CHRISTIAM FREDDY</t>
  </si>
  <si>
    <t>P0670537</t>
  </si>
  <si>
    <t>GUTARRA ALEGRE ESTHER MILAGROS</t>
  </si>
  <si>
    <t>P0670429</t>
  </si>
  <si>
    <t>GUTIERREZ SANTOS DANTE ALEXANDER</t>
  </si>
  <si>
    <t>P0670386</t>
  </si>
  <si>
    <t>HADZICH GIROLA ANTONELLA</t>
  </si>
  <si>
    <t>P0670454</t>
  </si>
  <si>
    <t>HERBOZO CABREJO GRACE WESLY</t>
  </si>
  <si>
    <t>P0670069</t>
  </si>
  <si>
    <t>HEREDIA LAZOS JOSE LUIS</t>
  </si>
  <si>
    <t>P0670057</t>
  </si>
  <si>
    <t>HERINGMAN SCHNAIDERMAN KEVIN</t>
  </si>
  <si>
    <t xml:space="preserve">FISICA                  </t>
  </si>
  <si>
    <t>P0670017</t>
  </si>
  <si>
    <t>HERMOZA FRANCO DANTE YÉFERSON</t>
  </si>
  <si>
    <t>P0670602</t>
  </si>
  <si>
    <t>HERNANDEZ BREÑA DIEGO ALONSO</t>
  </si>
  <si>
    <t>P0670031</t>
  </si>
  <si>
    <t>HERNANDEZ NUÑEZ LUIS ALONSO</t>
  </si>
  <si>
    <t>P0670296</t>
  </si>
  <si>
    <t>HERNÁNDEZ REYES ANDRÉS</t>
  </si>
  <si>
    <t>P0670127</t>
  </si>
  <si>
    <t>HERNANI QUISPE SHERRY MADELEINE</t>
  </si>
  <si>
    <t>P0670494</t>
  </si>
  <si>
    <t>HERRERA CARRASCO HERNÁN KRISTIAM</t>
  </si>
  <si>
    <t>P0670559</t>
  </si>
  <si>
    <t>HERRERA ROSE GONZALO</t>
  </si>
  <si>
    <t>P0670105</t>
  </si>
  <si>
    <t>HERRERA TABOADA JOHNNY GUSTAVO</t>
  </si>
  <si>
    <t>P0670436</t>
  </si>
  <si>
    <t>HILARIO PANTA CINTHYA ELIZABETH</t>
  </si>
  <si>
    <t>P0670473</t>
  </si>
  <si>
    <t>HIROMOTO MIYASATO ANDRES SUZUMU</t>
  </si>
  <si>
    <t>P0670477</t>
  </si>
  <si>
    <t>HIROMOTO VERAMENDI JAIME ERICK</t>
  </si>
  <si>
    <t>P0670294</t>
  </si>
  <si>
    <t>HUALLPA QUISPE ANDREA ROSA</t>
  </si>
  <si>
    <t>P0670321</t>
  </si>
  <si>
    <t>HUAMANÍ ESPINOZA ANDREA</t>
  </si>
  <si>
    <t>P0670108</t>
  </si>
  <si>
    <t>HUARCAYA RIOS SANDRA VERONICA</t>
  </si>
  <si>
    <t>P0670341</t>
  </si>
  <si>
    <t>HUARI VERA CARLOS DAVID</t>
  </si>
  <si>
    <t>P0670592</t>
  </si>
  <si>
    <t>HUARINGA HUAMANI PAMELA GRACE</t>
  </si>
  <si>
    <t>P0670099</t>
  </si>
  <si>
    <t>HUAYHUALLA SALAZAR DIEGO ARTURO</t>
  </si>
  <si>
    <t>P0670593</t>
  </si>
  <si>
    <t>HUERTA CARDENAS CELIA MARIA</t>
  </si>
  <si>
    <t>P0670447</t>
  </si>
  <si>
    <t>HUERTA CÁRDENAS LUCERO DEL CARMEN</t>
  </si>
  <si>
    <t>P0670360</t>
  </si>
  <si>
    <t>HUERTA MANRIQUE MANUEL LUIS</t>
  </si>
  <si>
    <t>P0670472</t>
  </si>
  <si>
    <t>HUERTAS MOGOLLÓN GABRIEL</t>
  </si>
  <si>
    <t>P0670566</t>
  </si>
  <si>
    <t>HURTADO MARMOLEJO CHRISTOPHER JOAN</t>
  </si>
  <si>
    <t>P0670136</t>
  </si>
  <si>
    <t>IHA HOKAMA ANGIE SAORI</t>
  </si>
  <si>
    <t>P0670007</t>
  </si>
  <si>
    <t>INGUNZA TAPIA RAISA MERY</t>
  </si>
  <si>
    <t>P0670065</t>
  </si>
  <si>
    <t>IVAZETA PINEDA PIERO SALVADOR</t>
  </si>
  <si>
    <t>P0670527</t>
  </si>
  <si>
    <t>IZAGUIRRE CEVALLOS CHRISTOPHER JESUS</t>
  </si>
  <si>
    <t>P0670314</t>
  </si>
  <si>
    <t>IZQUIERDO CHOMBO JORDAN WILFREDO</t>
  </si>
  <si>
    <t>P0670380</t>
  </si>
  <si>
    <t>JACOBO JARA RENZO WALTHER</t>
  </si>
  <si>
    <t>P0670186</t>
  </si>
  <si>
    <t>JÁUREGUI FUNG GUILLERMO FRANCO</t>
  </si>
  <si>
    <t>P0670043</t>
  </si>
  <si>
    <t>JÁUREGUI LOAYZA LUIS ALEXANDER</t>
  </si>
  <si>
    <t>P0670174</t>
  </si>
  <si>
    <t>JAUREGUI LOZANO JAVIER WALKER</t>
  </si>
  <si>
    <t>P0670094</t>
  </si>
  <si>
    <t>JIBAJA CUADROS SILVIA AZUCENA</t>
  </si>
  <si>
    <t>P0670023</t>
  </si>
  <si>
    <t>JIMÉNEZ BARRANTES EMY JULIA ROSA</t>
  </si>
  <si>
    <t>P0670078</t>
  </si>
  <si>
    <t>JIMENEZ JIMENEZ VICTOR ALONSO</t>
  </si>
  <si>
    <t>P0670514</t>
  </si>
  <si>
    <t>JIMENEZ PINTO RICARDO</t>
  </si>
  <si>
    <t>P0670117</t>
  </si>
  <si>
    <t>JUÁREZ BOLDRINI CHRISTIAN ANDRÉ</t>
  </si>
  <si>
    <t>P0670542</t>
  </si>
  <si>
    <t>LA TORRE AGUILAR BRIGITTE ANGELA</t>
  </si>
  <si>
    <t>P0670213</t>
  </si>
  <si>
    <t>LACTAYO CÁCERES NATHALY FRANCESCA</t>
  </si>
  <si>
    <t>P0670100</t>
  </si>
  <si>
    <t>LAGOS GÁLVEZ BRUNO ALEJANDRO</t>
  </si>
  <si>
    <t>P0670198</t>
  </si>
  <si>
    <t>LAMAS CASTILLO FIORELLA ESTEFANIE</t>
  </si>
  <si>
    <t>P0670392</t>
  </si>
  <si>
    <t>LARA ZENOZAÍN LUIS MIGUEL</t>
  </si>
  <si>
    <t>P0670394</t>
  </si>
  <si>
    <t>LARRABURE RUILOBA NATALIE</t>
  </si>
  <si>
    <t>P0670089</t>
  </si>
  <si>
    <t>LARREA VASSALLO VÍCTOR ALONSO</t>
  </si>
  <si>
    <t>P0670080</t>
  </si>
  <si>
    <t>LEDESMA SATO JUAN PABLO</t>
  </si>
  <si>
    <t>P0670504</t>
  </si>
  <si>
    <t>LEÓN DE LA ROCHA SEBASTIÁN</t>
  </si>
  <si>
    <t>P0670217</t>
  </si>
  <si>
    <t>LEÓN QUIÑE SEBASTIÁN</t>
  </si>
  <si>
    <t>P0670489</t>
  </si>
  <si>
    <t>LEÓN RUIZ NORMA GRACIELA</t>
  </si>
  <si>
    <t>P0670522</t>
  </si>
  <si>
    <t>LEONARDO CARBAJAL ANGELA DORITA</t>
  </si>
  <si>
    <t>P0670103</t>
  </si>
  <si>
    <t>LEZAMA BENITES HUGO ESTEBAN</t>
  </si>
  <si>
    <t>P0670460</t>
  </si>
  <si>
    <t>LIMAYLLA LIÑAN MARCO AURELIO</t>
  </si>
  <si>
    <t>P0670158</t>
  </si>
  <si>
    <t>LINARES BAZÁN ANGÉLICA MARÍA</t>
  </si>
  <si>
    <t>P0670088</t>
  </si>
  <si>
    <t>LINARES TRELLES MARIA ALEJANDRA</t>
  </si>
  <si>
    <t>P0670373</t>
  </si>
  <si>
    <t>LIÑAN HAMM BETSY YANIREE</t>
  </si>
  <si>
    <t>P0670250</t>
  </si>
  <si>
    <t>LIÑAN QUIÑONES ROLANDO ALBERTO</t>
  </si>
  <si>
    <t>P0670308</t>
  </si>
  <si>
    <t>LLONTOP PORTILLA GIULLIANA MILAGROS</t>
  </si>
  <si>
    <t>P0670626</t>
  </si>
  <si>
    <t>LOMBARDI BERAÚN CARLOS LUIS</t>
  </si>
  <si>
    <t>P0670346</t>
  </si>
  <si>
    <t>LOPEZ AGUILAR CAROLINA MELISSA</t>
  </si>
  <si>
    <t>P0670135</t>
  </si>
  <si>
    <t>LÓPEZ CABANILLAS YHAJAIRA ALEJANDRA</t>
  </si>
  <si>
    <t>P0670558</t>
  </si>
  <si>
    <t>LOPEZ PILLPE JHON DAVIS</t>
  </si>
  <si>
    <t>P0670129</t>
  </si>
  <si>
    <t>LUCAR FIGUEROA MASSÁH</t>
  </si>
  <si>
    <t>P0670528</t>
  </si>
  <si>
    <t>LUCAR MONTENEGRO FIORELLA</t>
  </si>
  <si>
    <t>P0670039</t>
  </si>
  <si>
    <t>LUCERO SÁNCHEZ CLAUDIA AMALIA CATALINA</t>
  </si>
  <si>
    <t>P0670567</t>
  </si>
  <si>
    <t>LUQUE ARBAÑIL ALDO MARIANO</t>
  </si>
  <si>
    <t>P0670113</t>
  </si>
  <si>
    <t>LUTGARDO DÁVALOS ANDREA KARINA</t>
  </si>
  <si>
    <t>P0670630</t>
  </si>
  <si>
    <t>MACHUCA VARGAS - MACHUCA DIEGO EDGARDO</t>
  </si>
  <si>
    <t>P0670612</t>
  </si>
  <si>
    <t>MADRID MENDOZA ANA LUCÍA</t>
  </si>
  <si>
    <t>P0670393</t>
  </si>
  <si>
    <t>MÁLAGA GRANDEZ MARIELA GRICELDA</t>
  </si>
  <si>
    <t>P0670240</t>
  </si>
  <si>
    <t>MÁLAGA SILVA CLAUDIA DANIELA</t>
  </si>
  <si>
    <t>P0670469</t>
  </si>
  <si>
    <t>MALCA SOTELO LAURA ISABEL</t>
  </si>
  <si>
    <t>P0670628</t>
  </si>
  <si>
    <t>MALDONADO HUICHO ESTEFANY PATRICIA</t>
  </si>
  <si>
    <t>P0670185</t>
  </si>
  <si>
    <t>MALDONADO RIVERO JOSE CARLOS</t>
  </si>
  <si>
    <t>P0670047</t>
  </si>
  <si>
    <t>MARCA RODRÍGUEZ CAROLINA DEL ROCIO</t>
  </si>
  <si>
    <t>P0670463</t>
  </si>
  <si>
    <t>MARCELO NORIEGA FRANCISCO JAVIER</t>
  </si>
  <si>
    <t>P0670009</t>
  </si>
  <si>
    <t>MARÍN SALAZAR CARMEN ROSA</t>
  </si>
  <si>
    <t>P0670242</t>
  </si>
  <si>
    <t>MARTINEZ DE PINILLOS PORTUGAL VANIA</t>
  </si>
  <si>
    <t>P0670530</t>
  </si>
  <si>
    <t>MARTINEZ PALOMINO JOAN JENNIFER</t>
  </si>
  <si>
    <t>P0670459</t>
  </si>
  <si>
    <t>MARTÍNEZ VALENTÍN ILAINNE ALEJANDRA</t>
  </si>
  <si>
    <t>P0670209</t>
  </si>
  <si>
    <t>MASÍAS FERNÁNDEZ MIGUEL</t>
  </si>
  <si>
    <t>P0670462</t>
  </si>
  <si>
    <t>MASSIRONI WADE GIORGINA PATRICIA</t>
  </si>
  <si>
    <t>P0670280</t>
  </si>
  <si>
    <t>MATSUFUJI FUKUDA JORGE ANDRÉS</t>
  </si>
  <si>
    <t>P0670001</t>
  </si>
  <si>
    <t>MATTOS LOAYZA ADOLFO</t>
  </si>
  <si>
    <t>P0670093</t>
  </si>
  <si>
    <t>MATUTE GARCÍA CLAUDIA DOMÉNICA</t>
  </si>
  <si>
    <t>P0670478</t>
  </si>
  <si>
    <t>MAVILA CRUZ JOSE LUIS</t>
  </si>
  <si>
    <t>P0670352</t>
  </si>
  <si>
    <t>MAZUELOS RAMIREZ AMERICO ANTONIO</t>
  </si>
  <si>
    <t>P0670254</t>
  </si>
  <si>
    <t>MEDINA HUERTA LUCÍA PALOMA</t>
  </si>
  <si>
    <t>P0670074</t>
  </si>
  <si>
    <t>MEDINA IPANAQUÉ MARÍA ANDREA</t>
  </si>
  <si>
    <t>P0670578</t>
  </si>
  <si>
    <t>MEDINA VALENZUELA KENIA INGRID</t>
  </si>
  <si>
    <t>P0670619</t>
  </si>
  <si>
    <t>MEJIA CHUECA MARÍA DEL CARMEN</t>
  </si>
  <si>
    <t>P0670468</t>
  </si>
  <si>
    <t>MEJÍA DOLORES MARCO JULIÁN</t>
  </si>
  <si>
    <t>P0670501</t>
  </si>
  <si>
    <t>MELENDEZ SOTO EDDIN JJEFFERSSON</t>
  </si>
  <si>
    <t>P0670233</t>
  </si>
  <si>
    <t>MELO CHIRINOS CÉSAR OMAR</t>
  </si>
  <si>
    <t>P0670168</t>
  </si>
  <si>
    <t>MENDOZA ALFARO JAZMÍN</t>
  </si>
  <si>
    <t>P0670048</t>
  </si>
  <si>
    <t>MENDOZA CAMPOS LUZ YOLANDA</t>
  </si>
  <si>
    <t>P0670327</t>
  </si>
  <si>
    <t>MENDOZA LEÓN LIZ VANESSA</t>
  </si>
  <si>
    <t>P0670556</t>
  </si>
  <si>
    <t>MERA GALIANO ANNIE MICHELLE ELIZABETH</t>
  </si>
  <si>
    <t>P0670200</t>
  </si>
  <si>
    <t>MERINO PALOMINO STEPHANNY GISELLE</t>
  </si>
  <si>
    <t>P0670363</t>
  </si>
  <si>
    <t>MESONES GUERRA LORENA ISABEL</t>
  </si>
  <si>
    <t>P0670258</t>
  </si>
  <si>
    <t>MEZA FERREYRA NATALIA NOEMÍ</t>
  </si>
  <si>
    <t>P0670272</t>
  </si>
  <si>
    <t>MILLA GAMERO GIOVANNA MARIANELLA</t>
  </si>
  <si>
    <t>P0670131</t>
  </si>
  <si>
    <t>MINAYA PÉREZ CARLOS JEANPIERO</t>
  </si>
  <si>
    <t>P0670086</t>
  </si>
  <si>
    <t>MONDOÑEDO BALLÓN FRANCISCO JOSÉ</t>
  </si>
  <si>
    <t>P0670210</t>
  </si>
  <si>
    <t>MONDOÑEDO VILLANUEVA GIULIO ALONSO</t>
  </si>
  <si>
    <t>P0670098</t>
  </si>
  <si>
    <t>MONDRAGÓN DÁVILA RENATO ENRIQUE</t>
  </si>
  <si>
    <t>P0670299</t>
  </si>
  <si>
    <t>MONGE DOIG CARLOS ERNESTO</t>
  </si>
  <si>
    <t>P0670018</t>
  </si>
  <si>
    <t>MONIER BAUTISTA KARLA ALEXANDRA</t>
  </si>
  <si>
    <t>P0670633</t>
  </si>
  <si>
    <t>MONTAÑEZ ORTIZ RODRIGO ALONSO</t>
  </si>
  <si>
    <t>P0670328</t>
  </si>
  <si>
    <t>MONTEJOS FIDEL MARIO VICENTE PAUL</t>
  </si>
  <si>
    <t>P0670282</t>
  </si>
  <si>
    <t>MONTENEGRO CARRIÓN LORENA</t>
  </si>
  <si>
    <t>P0670615</t>
  </si>
  <si>
    <t>MONTES MENDOZA JHONATHAN DARWIN</t>
  </si>
  <si>
    <t>P0670196</t>
  </si>
  <si>
    <t>MONTES QUELOPANA MARIA CRISTINA</t>
  </si>
  <si>
    <t>P0670385</t>
  </si>
  <si>
    <t>MONZÓN SALVADOR CARLOS ALBERTO</t>
  </si>
  <si>
    <t>P0670176</t>
  </si>
  <si>
    <t>MORA CARBAJAL KENNETH BRUCE</t>
  </si>
  <si>
    <t>P0670345</t>
  </si>
  <si>
    <t>MORA VARGAS MARIO EDUARDO</t>
  </si>
  <si>
    <t>P0670546</t>
  </si>
  <si>
    <t>MORALES GALIANO MARIA</t>
  </si>
  <si>
    <t>P0670115</t>
  </si>
  <si>
    <t>MORÁN DÍAZ YESENIA JEANETTE</t>
  </si>
  <si>
    <t>P0670337</t>
  </si>
  <si>
    <t>MORANTE LUNA SERGIO ROLLERY</t>
  </si>
  <si>
    <t>P0670251</t>
  </si>
  <si>
    <t>MORENO FAJARDO DAVID FERNANDO</t>
  </si>
  <si>
    <t>P0670484</t>
  </si>
  <si>
    <t>MOREY MERCADO JOHNNATAN ALEXIS</t>
  </si>
  <si>
    <t>P0670269</t>
  </si>
  <si>
    <t>MORI ARCAYA WILLIAMS MARIANO</t>
  </si>
  <si>
    <t>P0670481</t>
  </si>
  <si>
    <t>MORI PÉREZ JANDER JOSÉ</t>
  </si>
  <si>
    <t>P0670309</t>
  </si>
  <si>
    <t>MOSCOSO YTURRIZAGA AILIM</t>
  </si>
  <si>
    <t>P0670230</t>
  </si>
  <si>
    <t>MOYA GONZALEZ JOSE ENRIQUE</t>
  </si>
  <si>
    <t>P0670076</t>
  </si>
  <si>
    <t>MOYA PACHAS PATRICIA CINTHIA</t>
  </si>
  <si>
    <t>P0670041</t>
  </si>
  <si>
    <t>MOYA PATIÑO CHRISTIAN ERICK</t>
  </si>
  <si>
    <t>P0670156</t>
  </si>
  <si>
    <t>MOZ SACO KAREN</t>
  </si>
  <si>
    <t>P0670073</t>
  </si>
  <si>
    <t>MUCHA FLORES CARMEN ANDREA</t>
  </si>
  <si>
    <t>P0670290</t>
  </si>
  <si>
    <t>MUÑOZ OLIVEROS JAVIER ERNESTO</t>
  </si>
  <si>
    <t>P0670632</t>
  </si>
  <si>
    <t>MUÑOZ TORRES PATRICIA ISABEL</t>
  </si>
  <si>
    <t>P0670358</t>
  </si>
  <si>
    <t>NACARINO ALCÁNTARA AXEL DANIEL</t>
  </si>
  <si>
    <t>P0670512</t>
  </si>
  <si>
    <t>NALVARTE GARCÍA AMPARO</t>
  </si>
  <si>
    <t>P0670164</t>
  </si>
  <si>
    <t>NARREA LAURA FRANCISCO MANUEL</t>
  </si>
  <si>
    <t>P0670206</t>
  </si>
  <si>
    <t>NARRO LLACZA OLIVER JOAO</t>
  </si>
  <si>
    <t>P0670253</t>
  </si>
  <si>
    <t>NAVARRO AYBAR LISSETE MORAYMA</t>
  </si>
  <si>
    <t>P0670187</t>
  </si>
  <si>
    <t>NAVARRO HERNÁNDEZ RAMIRO GABRIEL</t>
  </si>
  <si>
    <t>P0670445</t>
  </si>
  <si>
    <t>NAVARRO LOSTAUNAU CECILIA CAROLINA</t>
  </si>
  <si>
    <t>P0670549</t>
  </si>
  <si>
    <t>NAVARRO MENDOZA YAJAIRA PAULINA</t>
  </si>
  <si>
    <t>P0670264</t>
  </si>
  <si>
    <t>NEGRÓN RODRÍGUEZ VALERIA ESTEFANÍA</t>
  </si>
  <si>
    <t>P0670008</t>
  </si>
  <si>
    <t>NEYRA MAGAGNA JESÚS ADALBERTO</t>
  </si>
  <si>
    <t>P0670382</t>
  </si>
  <si>
    <t>NIETO GARCÍA ANDREA</t>
  </si>
  <si>
    <t>P0670381</t>
  </si>
  <si>
    <t>NIEVES ROJAS JOHAIRA HILDA</t>
  </si>
  <si>
    <t>P0670252</t>
  </si>
  <si>
    <t>NOVELLA RODRÍGUEZ STEFANO FRANCESCO</t>
  </si>
  <si>
    <t>P0670482</t>
  </si>
  <si>
    <t>NÚÑEZ BANCES ANDRÉE HUMBERTO</t>
  </si>
  <si>
    <t>P0670622</t>
  </si>
  <si>
    <t>NUÑEZ JIMENEZ PAOLA YANINA</t>
  </si>
  <si>
    <t>P0670110</t>
  </si>
  <si>
    <t>NÚÑEZ SÁNCHEZ JOSÉ DAVID</t>
  </si>
  <si>
    <t>P0670384</t>
  </si>
  <si>
    <t>OCHOA ARROYO JORGE RICARDO</t>
  </si>
  <si>
    <t>P0670390</t>
  </si>
  <si>
    <t>OKI CHIRITO NUBIAMARÍA HATSUMI</t>
  </si>
  <si>
    <t>P0670090</t>
  </si>
  <si>
    <t>OLAECHEA VALDIVIESO JAIME</t>
  </si>
  <si>
    <t>P0670519</t>
  </si>
  <si>
    <t>OLIVARI HINOSTROZA SANDRA PAOLA</t>
  </si>
  <si>
    <t>P0670303</t>
  </si>
  <si>
    <t>OLIVERA ESPINEL ROGER IVAN</t>
  </si>
  <si>
    <t>P0670616</t>
  </si>
  <si>
    <t>OLORTEGUI GONZALES CLAUDIA PAMELA</t>
  </si>
  <si>
    <t>P0670396</t>
  </si>
  <si>
    <t>ORBEGOSO MEZA LUIS JOSÉ</t>
  </si>
  <si>
    <t>P0670107</t>
  </si>
  <si>
    <t>ORÉ CARRANZA ANA SOFIA</t>
  </si>
  <si>
    <t>P0670539</t>
  </si>
  <si>
    <t>ORELLANA LAMAS WALTER SERGIO</t>
  </si>
  <si>
    <t>P0670572</t>
  </si>
  <si>
    <t>ORREGO GUERRA ELMA CAROLINA</t>
  </si>
  <si>
    <t>P0670239</t>
  </si>
  <si>
    <t>ORTEGA VEGA CARLOS JORGE FERNANDO</t>
  </si>
  <si>
    <t>P0670324</t>
  </si>
  <si>
    <t>OSCCO MENDOCILLA MILAGRO DEL CARMEN</t>
  </si>
  <si>
    <t>P0670195</t>
  </si>
  <si>
    <t>OSORIO IRRIBARREN SONIA ANDREA</t>
  </si>
  <si>
    <t>P0670190</t>
  </si>
  <si>
    <t>OSTOLAZA ARÉVALO FERNANDO MANUEL</t>
  </si>
  <si>
    <t>P0670311</t>
  </si>
  <si>
    <t>OSTOS TOLEDO HELEN YANEDITH</t>
  </si>
  <si>
    <t>P0670058</t>
  </si>
  <si>
    <t>OTA ELLIOTT ERNESTO TSUYOSHI</t>
  </si>
  <si>
    <t>P0670428</t>
  </si>
  <si>
    <t>OTERO CALDERON JAVIER ANTONIO</t>
  </si>
  <si>
    <t>P0670535</t>
  </si>
  <si>
    <t>PACHAS MORÓN ERIKA GABRIELA</t>
  </si>
  <si>
    <t>P0670605</t>
  </si>
  <si>
    <t>PACHECO ZAVALA CAROLINA LIZET</t>
  </si>
  <si>
    <t>P0670274</t>
  </si>
  <si>
    <t>PACORA TRILLO ROCÍO ESTEPHANI</t>
  </si>
  <si>
    <t>P0670015</t>
  </si>
  <si>
    <t>PADILLA ABURTO EDUARDO ALONSO</t>
  </si>
  <si>
    <t>P0670368</t>
  </si>
  <si>
    <t>PAITÁN CÓNDOR ALVARO GABRIEL</t>
  </si>
  <si>
    <t>P0670061</t>
  </si>
  <si>
    <t>PALACIO LIÑÁN JUAN CARLOS</t>
  </si>
  <si>
    <t>P0670141</t>
  </si>
  <si>
    <t>PALACIOS LEÓN DIEGO ROBERTO</t>
  </si>
  <si>
    <t>P0670229</t>
  </si>
  <si>
    <t>PALACIOS MONTERO DAVID ENRIQUE</t>
  </si>
  <si>
    <t>P0670534</t>
  </si>
  <si>
    <t>PALACIOS YABAR YÓNEKO WENDY</t>
  </si>
  <si>
    <t>P0670231</t>
  </si>
  <si>
    <t>PALAO VIZCARDO ERICK ALFRED</t>
  </si>
  <si>
    <t>P0670234</t>
  </si>
  <si>
    <t>PALOMINO CHIRINOS RENZO</t>
  </si>
  <si>
    <t>P0670627</t>
  </si>
  <si>
    <t>PANDURO SANTOS PAMELA SOFIA</t>
  </si>
  <si>
    <t>P0670063</t>
  </si>
  <si>
    <t>PAREDES VALDERRAMA ALVARO RUBEN</t>
  </si>
  <si>
    <t>P0670408</t>
  </si>
  <si>
    <t>PARIASCA BOCANEGRA DAVID DANIEL</t>
  </si>
  <si>
    <t>P0670013</t>
  </si>
  <si>
    <t>PARODI SALAZAR JHONATAN</t>
  </si>
  <si>
    <t>P0670204</t>
  </si>
  <si>
    <t>PAUCAR PEREZ JHESSENIA LINDA</t>
  </si>
  <si>
    <t>P0670281</t>
  </si>
  <si>
    <t>PAULINO GONZÁLES FRANCISCO TYRONE</t>
  </si>
  <si>
    <t>P0670577</t>
  </si>
  <si>
    <t>PAZ DÍAZ JORGE DAVID</t>
  </si>
  <si>
    <t>P0670147</t>
  </si>
  <si>
    <t>PAZ GALVEZ GIANINA</t>
  </si>
  <si>
    <t>P0670032</t>
  </si>
  <si>
    <t>PAZ PIEDRA JORGE EDUARDO</t>
  </si>
  <si>
    <t>P0670201</t>
  </si>
  <si>
    <t>PAZ ROJAS JOSEPH MANFRED</t>
  </si>
  <si>
    <t>P0670571</t>
  </si>
  <si>
    <t>PEÑA JARAMILLO JOSE BRUNO</t>
  </si>
  <si>
    <t>P0670541</t>
  </si>
  <si>
    <t>PEÑA VALLEJOS OSCAR GABRIEL</t>
  </si>
  <si>
    <t>P0670560</t>
  </si>
  <si>
    <t>PERALTA IZQUIERDO KAREN LISSETTE</t>
  </si>
  <si>
    <t>P0670503</t>
  </si>
  <si>
    <t>PEREA FLORES CÉSAR VALENTINO</t>
  </si>
  <si>
    <t>P0670153</t>
  </si>
  <si>
    <t>PEREIRA NORIEGA SONIA ANGELICA</t>
  </si>
  <si>
    <t>P0670631</t>
  </si>
  <si>
    <t>PEREIRA RUIZ DIEGO ALBANO</t>
  </si>
  <si>
    <t>P0670085</t>
  </si>
  <si>
    <t>PEREYRA BATALLANOS JOHANNA MARGOT</t>
  </si>
  <si>
    <t>P0670079</t>
  </si>
  <si>
    <t>PEREYRA SALAS WILDER GUILLERMO</t>
  </si>
  <si>
    <t>P0670081</t>
  </si>
  <si>
    <t>PÉREZ CONDEMARÍN VANESSA NICOLE</t>
  </si>
  <si>
    <t>P0670316</t>
  </si>
  <si>
    <t>PEREZ MONTILLA CHRISTOPHER RUBEN</t>
  </si>
  <si>
    <t>P0670042</t>
  </si>
  <si>
    <t>PÉREZ RAMIREZ ISRAEL WOLFGANG</t>
  </si>
  <si>
    <t>P0670372</t>
  </si>
  <si>
    <t>PIMINCHUMO HUARI RAÚL ALBERTO</t>
  </si>
  <si>
    <t>P0670342</t>
  </si>
  <si>
    <t>PINGLO RODRIGUEZ SOLANGE LIDIA GRETA</t>
  </si>
  <si>
    <t>P0670367</t>
  </si>
  <si>
    <t>POMAR MENDOZA RINA</t>
  </si>
  <si>
    <t>P0670241</t>
  </si>
  <si>
    <t>PONTE CALDERÓN RAFAEL HUMBERTO</t>
  </si>
  <si>
    <t>P0670004</t>
  </si>
  <si>
    <t>PORTILLA BARRETO ROSA ANGELICA</t>
  </si>
  <si>
    <t>P0670607</t>
  </si>
  <si>
    <t>PORTOCARRERO DURAND JHOVANNA LILIANA</t>
  </si>
  <si>
    <t>P0670083</t>
  </si>
  <si>
    <t>PRADO RIVERA FLOR DE MARÍA</t>
  </si>
  <si>
    <t>P0670601</t>
  </si>
  <si>
    <t>PUENTE CARDOSO CHRISTIAN ANDRÉ</t>
  </si>
  <si>
    <t>P0670189</t>
  </si>
  <si>
    <t>PULGAR RODRIGUEZ FARID</t>
  </si>
  <si>
    <t>P0670211</t>
  </si>
  <si>
    <t>PULGAR-VIDAL LEHMKEMPER DIEGO</t>
  </si>
  <si>
    <t>P0670548</t>
  </si>
  <si>
    <t>PYE GUNTHER VALERIE CECILIA</t>
  </si>
  <si>
    <t>P0670457</t>
  </si>
  <si>
    <t>QUIJADA ITURRARAN MATILDE RAQUEL</t>
  </si>
  <si>
    <t>P0670112</t>
  </si>
  <si>
    <t>QUIRÓS DEL CASTILLO MARIO ANDRÉS</t>
  </si>
  <si>
    <t>P0670130</t>
  </si>
  <si>
    <t>QUIROZ ALVARADO LUIS JOSÉ EDGARDO</t>
  </si>
  <si>
    <t>P0670212</t>
  </si>
  <si>
    <t>QUIROZ VALDIVIEZO MARÍA PÍA</t>
  </si>
  <si>
    <t>P0670589</t>
  </si>
  <si>
    <t>QUISPE CAJAHUANCA THALÍA</t>
  </si>
  <si>
    <t>P0670366</t>
  </si>
  <si>
    <t>QUISPE CÉSPEDES ROSA MARÍA</t>
  </si>
  <si>
    <t>P0670182</t>
  </si>
  <si>
    <t>QUISPE HERRERA CESAR GIAN MOSHE</t>
  </si>
  <si>
    <t>P0670435</t>
  </si>
  <si>
    <t>RAMÍREZ EGÚSQUIZA ROCÍO DEL PILAR</t>
  </si>
  <si>
    <t>P0670547</t>
  </si>
  <si>
    <t>RAMOS PADILLA JOSE LEONARDO</t>
  </si>
  <si>
    <t>P0670124</t>
  </si>
  <si>
    <t>RAMOS TORRES DIEGO ALFREDO</t>
  </si>
  <si>
    <t>P0670426</t>
  </si>
  <si>
    <t>RAMOS VILLALOBOS ESTEFANO WALTER</t>
  </si>
  <si>
    <t>P0670226</t>
  </si>
  <si>
    <t>REBOLLEDO ABANTO ANA LUCIA DEL PILAR</t>
  </si>
  <si>
    <t>P0670418</t>
  </si>
  <si>
    <t>REGALADO LOZANO ALEJANDRINA LIZETT</t>
  </si>
  <si>
    <t>P0670623</t>
  </si>
  <si>
    <t>REGHELLIN PALACIOS GIACOMO FRANCO</t>
  </si>
  <si>
    <t>P0670617</t>
  </si>
  <si>
    <t>RENTERÌA VÁSQUEZ FLOR ELIZABETH</t>
  </si>
  <si>
    <t>P0670219</t>
  </si>
  <si>
    <t>REYNOSO OSNAYO RENZO FERNANDO</t>
  </si>
  <si>
    <t>P0670570</t>
  </si>
  <si>
    <t>RIOS LODAN ZOILA MARIBEL</t>
  </si>
  <si>
    <t>P0670111</t>
  </si>
  <si>
    <t>RIVAROLA FIGUEROA BRUNO</t>
  </si>
  <si>
    <t>P0670215</t>
  </si>
  <si>
    <t>RIVAS DE ROSSI EMILIO RAFAEL</t>
  </si>
  <si>
    <t>P0670344</t>
  </si>
  <si>
    <t>RIVAS GALINDO DANIEL ALEJANDRO</t>
  </si>
  <si>
    <t>P0670388</t>
  </si>
  <si>
    <t>RIVAS LINARES JULIO MANUEL</t>
  </si>
  <si>
    <t>P0670343</t>
  </si>
  <si>
    <t>RIVERA CRUZ LADY JIMENA</t>
  </si>
  <si>
    <t>P0670275</t>
  </si>
  <si>
    <t>RIVERA LEYVA CARLOS RENATO</t>
  </si>
  <si>
    <t>P0670075</t>
  </si>
  <si>
    <t>RIVERA LÓPEZ VICTOR ENRIQUE</t>
  </si>
  <si>
    <t>P0670068</t>
  </si>
  <si>
    <t>RIVERA MIRANDA CARLOS ENRIQUE</t>
  </si>
  <si>
    <t>P0670149</t>
  </si>
  <si>
    <t>RIVERO MOREY IVANNA CECILIA</t>
  </si>
  <si>
    <t>P0670021</t>
  </si>
  <si>
    <t>RIVEROS MONTAÑEZ KARLA PATRICIA</t>
  </si>
  <si>
    <t>P0670464</t>
  </si>
  <si>
    <t>ROBLES DEL CARPIO PAULA</t>
  </si>
  <si>
    <t>P0670220</t>
  </si>
  <si>
    <t>ROBLES ESTEVES ENRIQUE OTTO</t>
  </si>
  <si>
    <t>P0670052</t>
  </si>
  <si>
    <t>ROBLES PIZARRO LUIS DAVID</t>
  </si>
  <si>
    <t>P0670488</t>
  </si>
  <si>
    <t>ROBLES RAMÍREZ VICENTE JOSÉ</t>
  </si>
  <si>
    <t>P0670576</t>
  </si>
  <si>
    <t>RODRIGUEZ CRUZ STEPHANY MARIA</t>
  </si>
  <si>
    <t>P0670332</t>
  </si>
  <si>
    <t>RODRÍGUEZ DEL AGUILA CINTHYA</t>
  </si>
  <si>
    <t>P0670620</t>
  </si>
  <si>
    <t>RODRIGUEZ ESPINO FERNANDO MIGUEL</t>
  </si>
  <si>
    <t>P0670470</t>
  </si>
  <si>
    <t>RODRÍGUEZ PALOMINO ROBERTO ALEXIS</t>
  </si>
  <si>
    <t>P0670369</t>
  </si>
  <si>
    <t>RODRIGUEZ ROSALES WALDYR FERNANDO</t>
  </si>
  <si>
    <t>P0670255</t>
  </si>
  <si>
    <t>RODRÍGUEZ VÁSQUEZ JULIO ALBERTO</t>
  </si>
  <si>
    <t>P0670142</t>
  </si>
  <si>
    <t>RODRÍGUEZ VÁSQUEZ VLADIMIR OLIVER HAROL</t>
  </si>
  <si>
    <t>P0670012</t>
  </si>
  <si>
    <t>ROJAS CABALLERO VICTOR FERNANDO</t>
  </si>
  <si>
    <t>P0670144</t>
  </si>
  <si>
    <t>ROJAS CÁRDENAS MARÍA MILAGROS</t>
  </si>
  <si>
    <t>P0670364</t>
  </si>
  <si>
    <t>ROJAS LESCANO MARÍA ALEJANDRA</t>
  </si>
  <si>
    <t>P0670529</t>
  </si>
  <si>
    <t>ROMAINVILLE SOLIS OSCAR EDUARDO</t>
  </si>
  <si>
    <t>P0670568</t>
  </si>
  <si>
    <t>ROMERO CALMET CAMILA</t>
  </si>
  <si>
    <t>P0670146</t>
  </si>
  <si>
    <t>ROMERO CUSTODIO ROCIO DEL CARMEN</t>
  </si>
  <si>
    <t>P0670583</t>
  </si>
  <si>
    <t>ROMERO TORRES MIRYAM KATHERYN</t>
  </si>
  <si>
    <t>P0670375</t>
  </si>
  <si>
    <t>ROSADO ARANA VANESSA ALEXANDRA</t>
  </si>
  <si>
    <t>P0670180</t>
  </si>
  <si>
    <t>RUIZ BRAVO GABRIELA ARIANA</t>
  </si>
  <si>
    <t>P0670286</t>
  </si>
  <si>
    <t>RUIZ MENDOZA ELINA PAOLA</t>
  </si>
  <si>
    <t>P0670320</t>
  </si>
  <si>
    <t>RUPACHO CORDERO MANUEL</t>
  </si>
  <si>
    <t>P0670203</t>
  </si>
  <si>
    <t>SAAVEDRA ROJAS ALEX</t>
  </si>
  <si>
    <t>P0670070</t>
  </si>
  <si>
    <t>SÁENZ AMABLE CAROLINA VICTORIA</t>
  </si>
  <si>
    <t>P0670581</t>
  </si>
  <si>
    <t>SALAS ARQUINIGO MIGUEL MAURO</t>
  </si>
  <si>
    <t>P0670440</t>
  </si>
  <si>
    <t>SALAZAR ABECASIS SERGIO MARTÍN</t>
  </si>
  <si>
    <t>P0670465</t>
  </si>
  <si>
    <t>SALAZAR GÓMEZ BÁRBARA CRISTINA</t>
  </si>
  <si>
    <t>P0670181</t>
  </si>
  <si>
    <t>SALAZAR LINARES EILEEN ENMA</t>
  </si>
  <si>
    <t>P0670119</t>
  </si>
  <si>
    <t>SALAZAR ORELLANA KATHERINE LILIANA</t>
  </si>
  <si>
    <t>P0670493</t>
  </si>
  <si>
    <t>SALCEDO BURGA KATHERIN ANA</t>
  </si>
  <si>
    <t>P0670417</t>
  </si>
  <si>
    <t>SALCEDO MONTENEGRO ALDO FERNANDO</t>
  </si>
  <si>
    <t>P0670563</t>
  </si>
  <si>
    <t>SALDARRIAGA VELASQUEZ GIULIANA STEPHANIE</t>
  </si>
  <si>
    <t>P0670276</t>
  </si>
  <si>
    <t>SALVADOR CARRILLO FERNANDO</t>
  </si>
  <si>
    <t>P0670335</t>
  </si>
  <si>
    <t>SALVADOR PACHAS FABIOLA ELIZABETH</t>
  </si>
  <si>
    <t>P0670613</t>
  </si>
  <si>
    <t>SÁNCHEZ APOLINARIO ROBERT JULIO</t>
  </si>
  <si>
    <t>P0670421</t>
  </si>
  <si>
    <t>SÁNCHEZ BRINGAS ERWIN ALFREDO</t>
  </si>
  <si>
    <t>P0670123</t>
  </si>
  <si>
    <t>SÁNCHEZ LÓPEZ GIULIANA CATHERINE</t>
  </si>
  <si>
    <t>P0670506</t>
  </si>
  <si>
    <t>SÁNCHEZ RÍOS RAFAEL</t>
  </si>
  <si>
    <t>P0670307</t>
  </si>
  <si>
    <t>SÁNCHEZ VARGAS MARÍA ESTEFANÍA</t>
  </si>
  <si>
    <t>P0670046</t>
  </si>
  <si>
    <t>SÁNCHEZ VÁSQUEZ ANGEL DANIEL</t>
  </si>
  <si>
    <t>P0670580</t>
  </si>
  <si>
    <t>SANDOVAL JUAREZ HECTOR MIGUEL</t>
  </si>
  <si>
    <t>P0670370</t>
  </si>
  <si>
    <t>SANDOVAL SALAS MARLENE ROCÍO</t>
  </si>
  <si>
    <t>P0670554</t>
  </si>
  <si>
    <t>SANDOVAL SILVA MARIA VICTORIA DE LOS ANGELES</t>
  </si>
  <si>
    <t>P0670383</t>
  </si>
  <si>
    <t>SANTA CRUZ PEREZ CLAUDIA</t>
  </si>
  <si>
    <t>P0670610</t>
  </si>
  <si>
    <t>SANTA GADEA PASCO MARÍA PÍA LORENA</t>
  </si>
  <si>
    <t>P0670310</t>
  </si>
  <si>
    <t>SANTA MARÍA ORTÍZ JOHANA KARÍN</t>
  </si>
  <si>
    <t xml:space="preserve">ANTROPOLOGIA            </t>
  </si>
  <si>
    <t>P0670399</t>
  </si>
  <si>
    <t>SANTILLÁN TAFUR ROBERTO</t>
  </si>
  <si>
    <t>P0670126</t>
  </si>
  <si>
    <t>SARAVIA QUISPE DIEGO ANDRE</t>
  </si>
  <si>
    <t>P0670526</t>
  </si>
  <si>
    <t>SARDÓN ARAGÓN CHARLIE BRIAN</t>
  </si>
  <si>
    <t>P0670104</t>
  </si>
  <si>
    <t>SARMIENTO SOTO JUAN ALBERTO</t>
  </si>
  <si>
    <t>P0670553</t>
  </si>
  <si>
    <t>SATO YAMADA JUAN JOSÉ</t>
  </si>
  <si>
    <t>P0670246</t>
  </si>
  <si>
    <t>SCARAFONE CUENTAS FRANCHESCO DOMENICO</t>
  </si>
  <si>
    <t>P0670545</t>
  </si>
  <si>
    <t>SECLEN SALAZAR DIANA CAROLINA</t>
  </si>
  <si>
    <t>P0670480</t>
  </si>
  <si>
    <t>SEGURA CONCHA JHANCARLO MIGUEL</t>
  </si>
  <si>
    <t>P0670062</t>
  </si>
  <si>
    <t>SERPA OSHIRO VERÓNICA REBECA</t>
  </si>
  <si>
    <t>P0670082</t>
  </si>
  <si>
    <t>SERRATO MONTALVÁN JOSÉ FERNANDO</t>
  </si>
  <si>
    <t>P0670184</t>
  </si>
  <si>
    <t>SHIRAISHI BARRETO JESSICA HARUMI</t>
  </si>
  <si>
    <t>P0670044</t>
  </si>
  <si>
    <t>SIGNORI GORRITI CLAUDIA NATHALIE</t>
  </si>
  <si>
    <t>P0670520</t>
  </si>
  <si>
    <t>SIGÜEÑAS QUEQUESANA DIANA ADELAIDA</t>
  </si>
  <si>
    <t>P0670154</t>
  </si>
  <si>
    <t>SILVA EGOAVIL SANDRA FABIOLA</t>
  </si>
  <si>
    <t>P0670138</t>
  </si>
  <si>
    <t>SILVA TREVIÑO CARLOS ANDRÉ</t>
  </si>
  <si>
    <t>P0670406</t>
  </si>
  <si>
    <t>SINCHI TUESTA CARLA FIORELLA</t>
  </si>
  <si>
    <t>P0670125</t>
  </si>
  <si>
    <t>SOLIS MENDOZA LUIS</t>
  </si>
  <si>
    <t>P0670404</t>
  </si>
  <si>
    <t>SOTELO URBINA PAMELA DEL CARMEN</t>
  </si>
  <si>
    <t>P0670133</t>
  </si>
  <si>
    <t>SOTOMAYOR GARCÍA ROCIO INÉS</t>
  </si>
  <si>
    <t>P0670092</t>
  </si>
  <si>
    <t>SOVERO ZAMUDIO LILIANA CRISTINA</t>
  </si>
  <si>
    <t>P0670409</t>
  </si>
  <si>
    <t>SUÁREZ PALACIOS MILAGROS MELANIE</t>
  </si>
  <si>
    <t>P0670517</t>
  </si>
  <si>
    <t>SUCLLA CASTRO AMALIA PATRICIA</t>
  </si>
  <si>
    <t>P0670604</t>
  </si>
  <si>
    <t>SULCA AROCA GUSTAVO DAVID</t>
  </si>
  <si>
    <t>P0670245</t>
  </si>
  <si>
    <t>TABRA RIVERA JIMENA ISABEL</t>
  </si>
  <si>
    <t>P0670293</t>
  </si>
  <si>
    <t>TAIRA MURAKAMI DANIELA</t>
  </si>
  <si>
    <t>P0670377</t>
  </si>
  <si>
    <t>TAPIA LOZANO SANDYBELL FELÍCITA</t>
  </si>
  <si>
    <t>P0670395</t>
  </si>
  <si>
    <t>TAPIA POLO ROXANA LUISA</t>
  </si>
  <si>
    <t>P0670624</t>
  </si>
  <si>
    <t>TARABAY BARRIGA ANA JESUS</t>
  </si>
  <si>
    <t>P0670283</t>
  </si>
  <si>
    <t>TASAYCO ORELLANA CARLOS JORGE</t>
  </si>
  <si>
    <t>P0670056</t>
  </si>
  <si>
    <t>TENORIO OTINIANO ANA KATIUSHCA</t>
  </si>
  <si>
    <t>P0670197</t>
  </si>
  <si>
    <t>TERRONES ALVAREZ YELINA</t>
  </si>
  <si>
    <t>P0670120</t>
  </si>
  <si>
    <t>TESTINO JULCA RICARDO ANTONIO</t>
  </si>
  <si>
    <t>P0670059</t>
  </si>
  <si>
    <t>TICSE CCONAYA SUSAN PATRICIA</t>
  </si>
  <si>
    <t>P0670291</t>
  </si>
  <si>
    <t>TITO SALAZAR MARCO ANTONIO</t>
  </si>
  <si>
    <t>P0670496</t>
  </si>
  <si>
    <t>TOLEDO PÉREZ LUIS ALBERTO</t>
  </si>
  <si>
    <t>P0670279</t>
  </si>
  <si>
    <t>TOLEDO RÍOS GABRIELA ZORAIDA</t>
  </si>
  <si>
    <t>P0670163</t>
  </si>
  <si>
    <t>TORRE RODRIGUEZ OSCAR ERNESTO</t>
  </si>
  <si>
    <t>P0670348</t>
  </si>
  <si>
    <t>TORRES LLANOS-VIDAL JAVIER</t>
  </si>
  <si>
    <t>P0670171</t>
  </si>
  <si>
    <t>TORRES TABOADA HENRY TORRES</t>
  </si>
  <si>
    <t>P0670595</t>
  </si>
  <si>
    <t>TORRES VALENCIA JAVIER ORLANDO</t>
  </si>
  <si>
    <t>P0670442</t>
  </si>
  <si>
    <t>TORRICO ALVARADO GONZALO</t>
  </si>
  <si>
    <t>P0670134</t>
  </si>
  <si>
    <t>UBILLUS POLO FERNANDO RAFAEL</t>
  </si>
  <si>
    <t>P0670225</t>
  </si>
  <si>
    <t>UGARTE SANCHEZ JUAN MIGUEL</t>
  </si>
  <si>
    <t>P0670569</t>
  </si>
  <si>
    <t>UGARTE VILLALOBOS ANDREA SUSANA</t>
  </si>
  <si>
    <t>P0670050</t>
  </si>
  <si>
    <t>VALDIVIA AZURÍN CARLA MITCHELLE</t>
  </si>
  <si>
    <t>P0670492</t>
  </si>
  <si>
    <t>VALDIVIA LIMA DAPHNE IVETH</t>
  </si>
  <si>
    <t>P0670102</t>
  </si>
  <si>
    <t>VALDIVIA ROSSEL JOSÉ CARLOS</t>
  </si>
  <si>
    <t>P0670518</t>
  </si>
  <si>
    <t>VALENCIA MINAYA MARÍA JOSÉ</t>
  </si>
  <si>
    <t>P0670405</t>
  </si>
  <si>
    <t>VALENTÍN TURRIATE JOSÉ MIGUEL</t>
  </si>
  <si>
    <t>P0670614</t>
  </si>
  <si>
    <t>VALLADARES MENESES FIORELLA NATALIE</t>
  </si>
  <si>
    <t>P0670277</t>
  </si>
  <si>
    <t>VALVERDE GAMERO MARIANA</t>
  </si>
  <si>
    <t>P0670400</t>
  </si>
  <si>
    <t>VARGAS CASTRO MARIA TERESA</t>
  </si>
  <si>
    <t>P0670208</t>
  </si>
  <si>
    <t>VARGAS MATUTE NATALIA DEL ROSARIO</t>
  </si>
  <si>
    <t>P0670594</t>
  </si>
  <si>
    <t>VARGAS MUNAILLA ERNESTO</t>
  </si>
  <si>
    <t>P0670087</t>
  </si>
  <si>
    <t>VARGAS ROMERO DIEGO RODOLFO</t>
  </si>
  <si>
    <t>P0670024</t>
  </si>
  <si>
    <t>VARGAS VARGAS JIMENA</t>
  </si>
  <si>
    <t>P0670349</t>
  </si>
  <si>
    <t>VÁSQUEZ GALLARDO MARÍA JOSÉ</t>
  </si>
  <si>
    <t>P0670054</t>
  </si>
  <si>
    <t>VEGA HERRERA MILAGROS STEPHANY</t>
  </si>
  <si>
    <t>P0670243</t>
  </si>
  <si>
    <t>VEGA PEREDA CARLO ALEXIS</t>
  </si>
  <si>
    <t>P0670439</t>
  </si>
  <si>
    <t>VEGA RAVINES ANDREA ALEXANDRA</t>
  </si>
  <si>
    <t>P0670412</t>
  </si>
  <si>
    <t>VELA MOSCOSO JAIME FELIPE</t>
  </si>
  <si>
    <t>P0670433</t>
  </si>
  <si>
    <t>VELÁSQUEZ COTRINA ROGER IVAN</t>
  </si>
  <si>
    <t>P0670584</t>
  </si>
  <si>
    <t>VELASQUEZ MELO MARCELO</t>
  </si>
  <si>
    <t>P0670071</t>
  </si>
  <si>
    <t>VENTOCILLA GUERRA MARÍA CLAUDIA</t>
  </si>
  <si>
    <t>P0670339</t>
  </si>
  <si>
    <t>VERA CARRASCO DANIEL ABRAHAM</t>
  </si>
  <si>
    <t>P0670562</t>
  </si>
  <si>
    <t>VERA PALOMINO JACKELINE LIZBETH</t>
  </si>
  <si>
    <t>P0670618</t>
  </si>
  <si>
    <t>VERGARA DÍAZ SHERLY MARÍA CRISTINA</t>
  </si>
  <si>
    <t>P0670401</t>
  </si>
  <si>
    <t>VICTORIO ZAVALETA CLARISSA LIZZETTE</t>
  </si>
  <si>
    <t>P0670006</t>
  </si>
  <si>
    <t>VIDAL NUÑEZ BRENDA ORFELINA</t>
  </si>
  <si>
    <t>P0670114</t>
  </si>
  <si>
    <t>VIDAL TAMBINI MARCO ANTONIO</t>
  </si>
  <si>
    <t>P0670575</t>
  </si>
  <si>
    <t>VILCA QUISPE JUNIOR RONY</t>
  </si>
  <si>
    <t>P0670588</t>
  </si>
  <si>
    <t>VILCAPOMA BENITO MARÍA ALEJANDRA</t>
  </si>
  <si>
    <t>P0670315</t>
  </si>
  <si>
    <t>VILCHEZ HERNÁNDEZ CARMEN STEPHANY</t>
  </si>
  <si>
    <t>P0670427</t>
  </si>
  <si>
    <t>VILCHEZ RIOS JENNIFER VALERIA</t>
  </si>
  <si>
    <t>P0670150</t>
  </si>
  <si>
    <t>VILLALOBOS PAZ JANICE ANGÉLICA MILAGROS</t>
  </si>
  <si>
    <t>P0670121</t>
  </si>
  <si>
    <t>VILLANUEVA AVALOS CLAUDIA BEATRIZ</t>
  </si>
  <si>
    <t>P0670323</t>
  </si>
  <si>
    <t>VILLANUEVA MENDEZ ALBERT</t>
  </si>
  <si>
    <t>P0670278</t>
  </si>
  <si>
    <t>VILLANUEVA TAIRO ALIRIO</t>
  </si>
  <si>
    <t>P0670398</t>
  </si>
  <si>
    <t>VILLAR SCHMIEL YORK BRIANT</t>
  </si>
  <si>
    <t>P0670312</t>
  </si>
  <si>
    <t>VILLAR VÁSQUEZ MERCEDES DEL PILAR</t>
  </si>
  <si>
    <t>P0670019</t>
  </si>
  <si>
    <t>VILLEGAS ALARCÓN RAQUEL EUNICE</t>
  </si>
  <si>
    <t>P0670521</t>
  </si>
  <si>
    <t>VILLEGAS ARRIOLA STEPHANY</t>
  </si>
  <si>
    <t>P0670202</t>
  </si>
  <si>
    <t>VILLEGAS PAJUELO MARIO ALBERTO</t>
  </si>
  <si>
    <t>P0670402</t>
  </si>
  <si>
    <t>VILLENA RIVERA CLAUDIA TERESA</t>
  </si>
  <si>
    <t>P0670329</t>
  </si>
  <si>
    <t>VIZUETA GANZ TEOFILO KERRY MANUEL</t>
  </si>
  <si>
    <t>P0670132</t>
  </si>
  <si>
    <t>YALTA OLAZA KAROL JACQUELIN</t>
  </si>
  <si>
    <t>P0670359</t>
  </si>
  <si>
    <t>YANAYACO QUISPE STEPHANIE</t>
  </si>
  <si>
    <t>P0670434</t>
  </si>
  <si>
    <t>YANGALI DEL POZO LISHA MORLEN</t>
  </si>
  <si>
    <t>P0670353</t>
  </si>
  <si>
    <t>YAÑEZ PECHE GIANCARLO</t>
  </si>
  <si>
    <t>P0670191</t>
  </si>
  <si>
    <t>YESQUEN LIHIM CRISTHIAN ROBERTO</t>
  </si>
  <si>
    <t>P0670040</t>
  </si>
  <si>
    <t>YGNACIOS TRUJILLO JEAN KELLY JOSHMELL</t>
  </si>
  <si>
    <t>P0670551</t>
  </si>
  <si>
    <t>YUEN TANG JAIME ARTURO</t>
  </si>
  <si>
    <t>P0670505</t>
  </si>
  <si>
    <t>YUPANQUI TERREROS EDWARD RODOLFO</t>
  </si>
  <si>
    <t>P0670476</t>
  </si>
  <si>
    <t>ZAPATA VILLARREAL MIGUEL GIANFRANCO</t>
  </si>
  <si>
    <t>P0670178</t>
  </si>
  <si>
    <t>ZAVALA JIMENO NELLA ROSMERY</t>
  </si>
  <si>
    <t>P0670256</t>
  </si>
  <si>
    <t>ZAVALA MESTANZA JESÚS DAVID</t>
  </si>
  <si>
    <t>Tipo de documento:</t>
  </si>
  <si>
    <t xml:space="preserve">Períodos: </t>
  </si>
  <si>
    <t>Pagos</t>
  </si>
  <si>
    <t>Nissan Patrol</t>
  </si>
  <si>
    <t>Años</t>
  </si>
  <si>
    <t>Cherokee</t>
  </si>
  <si>
    <t>Interés</t>
  </si>
  <si>
    <t>Mitshubishi</t>
  </si>
  <si>
    <t xml:space="preserve">Descuento: </t>
  </si>
  <si>
    <t>Préstamo</t>
  </si>
  <si>
    <t>Peugeot</t>
  </si>
  <si>
    <t>Descuento</t>
  </si>
  <si>
    <t>Ford</t>
  </si>
  <si>
    <t xml:space="preserve">Marca: </t>
  </si>
  <si>
    <t>Citroen</t>
  </si>
  <si>
    <t>Ferrari</t>
  </si>
  <si>
    <t>BMW</t>
  </si>
  <si>
    <t>Nombre del Cliente</t>
  </si>
  <si>
    <t>Mercedes</t>
  </si>
  <si>
    <t xml:space="preserve">Nº.Proforma: </t>
  </si>
  <si>
    <t>Toyota</t>
  </si>
  <si>
    <t xml:space="preserve">Fecha: </t>
  </si>
  <si>
    <t>Nissan</t>
  </si>
  <si>
    <t>Renault</t>
  </si>
  <si>
    <t>ANALISIS DE PAGO POR UN PRESTAMO</t>
  </si>
  <si>
    <t>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</si>
</sst>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2" formatCode="_ &quot;S/.&quot;\ * #,##0.00_ ;_ &quot;S/.&quot;\ * \-#,##0.00_ ;_ &quot;S/.&quot;\ * &quot;-&quot;??_ ;_ @_ "/>
    <numFmt numFmtId="173" formatCode="_(* #,##0.00_);_(* \(#,##0.00\);_(* &quot;-&quot;??_);_(@_)"/>
    <numFmt numFmtId="174" formatCode="_(* #,##0_);_(* \(#,##0\);_(* &quot;-&quot;??_);_(@_)"/>
    <numFmt numFmtId="175" formatCode="&quot;S/.&quot;\ #,##0.00_);[Red]\(&quot;S/.&quot;\ #,##0.00\)"/>
    <numFmt numFmtId="176" formatCode="[$$-409]#,##0.00_);\([$$-409]#,##0.00\)"/>
    <numFmt numFmtId="177" formatCode="d\-mmm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1"/>
      <color indexed="9"/>
      <name val="Times New Roman"/>
      <family val="1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12"/>
      <color indexed="9"/>
      <name val="Arial"/>
      <family val="2"/>
    </font>
    <font>
      <sz val="10"/>
      <color indexed="58"/>
      <name val="Arial"/>
      <family val="2"/>
    </font>
    <font>
      <b/>
      <sz val="10"/>
      <color indexed="58"/>
      <name val="Arial"/>
      <family val="2"/>
    </font>
    <font>
      <b/>
      <sz val="8"/>
      <color indexed="58"/>
      <name val="Arial"/>
      <family val="2"/>
    </font>
    <font>
      <sz val="14"/>
      <color indexed="8"/>
      <name val="Arial"/>
      <family val="2"/>
    </font>
    <font>
      <sz val="12"/>
      <color indexed="58"/>
      <name val="Arial"/>
      <family val="2"/>
    </font>
    <font>
      <b/>
      <sz val="12"/>
      <color indexed="5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5F9F9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4">
    <xf numFmtId="0" fontId="0" fillId="0" borderId="0"/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/>
    <xf numFmtId="0" fontId="0" fillId="0" borderId="0" xfId="0" applyFill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9" fontId="0" fillId="0" borderId="22" xfId="0" applyNumberFormat="1" applyBorder="1"/>
    <xf numFmtId="9" fontId="0" fillId="0" borderId="23" xfId="0" applyNumberFormat="1" applyBorder="1" applyAlignment="1">
      <alignment horizontal="center"/>
    </xf>
    <xf numFmtId="9" fontId="0" fillId="0" borderId="24" xfId="0" applyNumberFormat="1" applyBorder="1"/>
    <xf numFmtId="0" fontId="2" fillId="2" borderId="25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NumberFormat="1" applyBorder="1" applyAlignment="1"/>
    <xf numFmtId="0" fontId="0" fillId="0" borderId="32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1" xfId="0" applyBorder="1" applyAlignment="1">
      <alignment horizontal="right"/>
    </xf>
    <xf numFmtId="0" fontId="3" fillId="0" borderId="22" xfId="0" applyFont="1" applyBorder="1"/>
    <xf numFmtId="0" fontId="3" fillId="0" borderId="24" xfId="0" applyFont="1" applyBorder="1"/>
    <xf numFmtId="0" fontId="0" fillId="0" borderId="11" xfId="0" applyBorder="1" applyAlignment="1">
      <alignment horizontal="right"/>
    </xf>
    <xf numFmtId="9" fontId="0" fillId="0" borderId="13" xfId="0" applyNumberFormat="1" applyBorder="1"/>
    <xf numFmtId="0" fontId="0" fillId="0" borderId="33" xfId="0" applyBorder="1" applyAlignment="1">
      <alignment horizontal="right"/>
    </xf>
    <xf numFmtId="9" fontId="0" fillId="0" borderId="16" xfId="0" applyNumberFormat="1" applyBorder="1"/>
    <xf numFmtId="0" fontId="0" fillId="0" borderId="34" xfId="0" applyBorder="1" applyAlignment="1">
      <alignment horizontal="right"/>
    </xf>
    <xf numFmtId="9" fontId="0" fillId="0" borderId="18" xfId="0" applyNumberFormat="1" applyFill="1" applyBorder="1"/>
    <xf numFmtId="0" fontId="4" fillId="0" borderId="33" xfId="0" applyFont="1" applyBorder="1" applyAlignment="1">
      <alignment horizontal="right"/>
    </xf>
    <xf numFmtId="0" fontId="2" fillId="2" borderId="3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/>
    <xf numFmtId="0" fontId="7" fillId="0" borderId="1" xfId="0" applyFont="1" applyBorder="1" applyAlignment="1">
      <alignment wrapText="1"/>
    </xf>
    <xf numFmtId="2" fontId="0" fillId="0" borderId="0" xfId="0" applyNumberFormat="1"/>
    <xf numFmtId="0" fontId="5" fillId="0" borderId="0" xfId="0" applyFont="1"/>
    <xf numFmtId="0" fontId="7" fillId="0" borderId="36" xfId="0" applyFont="1" applyBorder="1" applyAlignment="1">
      <alignment wrapText="1"/>
    </xf>
    <xf numFmtId="2" fontId="7" fillId="0" borderId="36" xfId="0" applyNumberFormat="1" applyFont="1" applyBorder="1" applyAlignment="1">
      <alignment horizontal="right" wrapText="1"/>
    </xf>
    <xf numFmtId="0" fontId="7" fillId="0" borderId="36" xfId="0" applyFont="1" applyBorder="1" applyAlignment="1">
      <alignment horizontal="right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2" fontId="7" fillId="0" borderId="38" xfId="0" applyNumberFormat="1" applyFont="1" applyBorder="1" applyAlignment="1">
      <alignment horizontal="right" wrapText="1"/>
    </xf>
    <xf numFmtId="0" fontId="7" fillId="0" borderId="38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7" fillId="3" borderId="39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7" fillId="0" borderId="33" xfId="0" applyFont="1" applyBorder="1"/>
    <xf numFmtId="0" fontId="7" fillId="0" borderId="42" xfId="0" applyFont="1" applyBorder="1" applyAlignment="1">
      <alignment wrapText="1"/>
    </xf>
    <xf numFmtId="0" fontId="7" fillId="0" borderId="43" xfId="0" applyFont="1" applyBorder="1" applyAlignment="1">
      <alignment wrapText="1"/>
    </xf>
    <xf numFmtId="0" fontId="7" fillId="0" borderId="34" xfId="0" applyFont="1" applyBorder="1"/>
    <xf numFmtId="173" fontId="0" fillId="0" borderId="0" xfId="0" applyNumberFormat="1"/>
    <xf numFmtId="0" fontId="7" fillId="0" borderId="44" xfId="0" applyFont="1" applyBorder="1" applyAlignment="1">
      <alignment wrapText="1"/>
    </xf>
    <xf numFmtId="0" fontId="7" fillId="0" borderId="45" xfId="0" applyFont="1" applyBorder="1" applyAlignment="1">
      <alignment wrapText="1"/>
    </xf>
    <xf numFmtId="2" fontId="7" fillId="0" borderId="45" xfId="0" applyNumberFormat="1" applyFont="1" applyBorder="1" applyAlignment="1">
      <alignment horizontal="right" wrapText="1"/>
    </xf>
    <xf numFmtId="0" fontId="7" fillId="0" borderId="45" xfId="0" applyFont="1" applyBorder="1" applyAlignment="1">
      <alignment horizontal="right" wrapText="1"/>
    </xf>
    <xf numFmtId="0" fontId="7" fillId="0" borderId="18" xfId="0" applyFont="1" applyBorder="1" applyAlignment="1">
      <alignment wrapText="1"/>
    </xf>
    <xf numFmtId="49" fontId="0" fillId="0" borderId="0" xfId="0" applyNumberFormat="1"/>
    <xf numFmtId="0" fontId="0" fillId="4" borderId="20" xfId="0" applyFill="1" applyBorder="1"/>
    <xf numFmtId="4" fontId="0" fillId="4" borderId="20" xfId="0" applyNumberFormat="1" applyFill="1" applyBorder="1"/>
    <xf numFmtId="0" fontId="0" fillId="4" borderId="21" xfId="0" applyFill="1" applyBorder="1"/>
    <xf numFmtId="4" fontId="0" fillId="4" borderId="21" xfId="0" applyNumberFormat="1" applyFill="1" applyBorder="1"/>
    <xf numFmtId="0" fontId="0" fillId="4" borderId="46" xfId="0" applyFill="1" applyBorder="1" applyAlignment="1">
      <alignment vertical="center"/>
    </xf>
    <xf numFmtId="0" fontId="8" fillId="0" borderId="0" xfId="0" applyFont="1"/>
    <xf numFmtId="0" fontId="9" fillId="5" borderId="46" xfId="0" applyFont="1" applyFill="1" applyBorder="1" applyAlignment="1">
      <alignment horizontal="center" vertical="center"/>
    </xf>
    <xf numFmtId="0" fontId="10" fillId="5" borderId="47" xfId="0" applyFont="1" applyFill="1" applyBorder="1"/>
    <xf numFmtId="1" fontId="0" fillId="0" borderId="0" xfId="0" applyNumberFormat="1" applyFill="1" applyBorder="1"/>
    <xf numFmtId="1" fontId="0" fillId="6" borderId="19" xfId="0" applyNumberFormat="1" applyFill="1" applyBorder="1"/>
    <xf numFmtId="0" fontId="0" fillId="6" borderId="19" xfId="0" applyFill="1" applyBorder="1"/>
    <xf numFmtId="1" fontId="0" fillId="6" borderId="20" xfId="0" applyNumberFormat="1" applyFill="1" applyBorder="1"/>
    <xf numFmtId="0" fontId="0" fillId="6" borderId="20" xfId="0" applyFill="1" applyBorder="1"/>
    <xf numFmtId="1" fontId="0" fillId="6" borderId="21" xfId="0" applyNumberFormat="1" applyFill="1" applyBorder="1"/>
    <xf numFmtId="0" fontId="0" fillId="6" borderId="21" xfId="0" applyFill="1" applyBorder="1"/>
    <xf numFmtId="1" fontId="0" fillId="7" borderId="19" xfId="0" applyNumberFormat="1" applyFill="1" applyBorder="1"/>
    <xf numFmtId="1" fontId="0" fillId="7" borderId="20" xfId="0" applyNumberFormat="1" applyFill="1" applyBorder="1"/>
    <xf numFmtId="1" fontId="0" fillId="7" borderId="21" xfId="0" applyNumberFormat="1" applyFill="1" applyBorder="1"/>
    <xf numFmtId="0" fontId="11" fillId="8" borderId="4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74" fontId="0" fillId="0" borderId="0" xfId="1" applyNumberFormat="1" applyFont="1"/>
    <xf numFmtId="174" fontId="0" fillId="0" borderId="0" xfId="0" applyNumberFormat="1"/>
    <xf numFmtId="9" fontId="0" fillId="0" borderId="0" xfId="3" applyNumberFormat="1" applyFont="1"/>
    <xf numFmtId="1" fontId="10" fillId="5" borderId="47" xfId="0" applyNumberFormat="1" applyFont="1" applyFill="1" applyBorder="1"/>
    <xf numFmtId="1" fontId="10" fillId="5" borderId="23" xfId="0" applyNumberFormat="1" applyFont="1" applyFill="1" applyBorder="1"/>
    <xf numFmtId="1" fontId="10" fillId="5" borderId="23" xfId="0" applyNumberFormat="1" applyFont="1" applyFill="1" applyBorder="1" applyAlignment="1">
      <alignment horizontal="center"/>
    </xf>
    <xf numFmtId="1" fontId="10" fillId="5" borderId="24" xfId="0" applyNumberFormat="1" applyFont="1" applyFill="1" applyBorder="1"/>
    <xf numFmtId="49" fontId="0" fillId="9" borderId="20" xfId="0" applyNumberFormat="1" applyFill="1" applyBorder="1"/>
    <xf numFmtId="49" fontId="0" fillId="9" borderId="21" xfId="0" applyNumberFormat="1" applyFill="1" applyBorder="1"/>
    <xf numFmtId="0" fontId="4" fillId="6" borderId="46" xfId="0" applyNumberFormat="1" applyFont="1" applyFill="1" applyBorder="1" applyAlignment="1">
      <alignment horizontal="center" vertical="center"/>
    </xf>
    <xf numFmtId="1" fontId="0" fillId="9" borderId="19" xfId="0" applyNumberFormat="1" applyFill="1" applyBorder="1"/>
    <xf numFmtId="1" fontId="0" fillId="9" borderId="20" xfId="0" applyNumberFormat="1" applyFill="1" applyBorder="1"/>
    <xf numFmtId="1" fontId="0" fillId="9" borderId="21" xfId="0" applyNumberFormat="1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0" borderId="46" xfId="0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0" fillId="0" borderId="46" xfId="0" applyBorder="1" applyAlignment="1">
      <alignment horizontal="left"/>
    </xf>
    <xf numFmtId="0" fontId="7" fillId="3" borderId="40" xfId="0" applyFont="1" applyFill="1" applyBorder="1" applyAlignment="1">
      <alignment horizontal="left"/>
    </xf>
    <xf numFmtId="0" fontId="0" fillId="11" borderId="19" xfId="0" applyFill="1" applyBorder="1"/>
    <xf numFmtId="0" fontId="0" fillId="11" borderId="20" xfId="0" applyFill="1" applyBorder="1"/>
    <xf numFmtId="0" fontId="0" fillId="0" borderId="0" xfId="0" applyFill="1" applyBorder="1"/>
    <xf numFmtId="0" fontId="4" fillId="0" borderId="0" xfId="0" applyFont="1"/>
    <xf numFmtId="0" fontId="0" fillId="10" borderId="0" xfId="0" applyFill="1"/>
    <xf numFmtId="0" fontId="0" fillId="10" borderId="0" xfId="0" applyFill="1" applyBorder="1"/>
    <xf numFmtId="0" fontId="14" fillId="10" borderId="0" xfId="0" applyFont="1" applyFill="1" applyAlignment="1">
      <alignment horizontal="right"/>
    </xf>
    <xf numFmtId="0" fontId="13" fillId="10" borderId="0" xfId="0" applyFont="1" applyFill="1"/>
    <xf numFmtId="175" fontId="14" fillId="2" borderId="21" xfId="0" applyNumberFormat="1" applyFont="1" applyFill="1" applyBorder="1"/>
    <xf numFmtId="0" fontId="14" fillId="2" borderId="34" xfId="0" applyFont="1" applyFill="1" applyBorder="1"/>
    <xf numFmtId="176" fontId="0" fillId="0" borderId="0" xfId="2" applyNumberFormat="1" applyFont="1" applyProtection="1">
      <protection hidden="1"/>
    </xf>
    <xf numFmtId="0" fontId="0" fillId="0" borderId="0" xfId="0" applyProtection="1">
      <protection hidden="1"/>
    </xf>
    <xf numFmtId="0" fontId="14" fillId="2" borderId="20" xfId="0" applyFont="1" applyFill="1" applyBorder="1"/>
    <xf numFmtId="0" fontId="14" fillId="2" borderId="33" xfId="0" applyFont="1" applyFill="1" applyBorder="1"/>
    <xf numFmtId="0" fontId="14" fillId="10" borderId="0" xfId="0" applyFont="1" applyFill="1"/>
    <xf numFmtId="0" fontId="14" fillId="2" borderId="19" xfId="0" applyFont="1" applyFill="1" applyBorder="1"/>
    <xf numFmtId="0" fontId="14" fillId="2" borderId="11" xfId="0" applyFont="1" applyFill="1" applyBorder="1"/>
    <xf numFmtId="0" fontId="13" fillId="10" borderId="0" xfId="0" applyFont="1" applyFill="1" applyBorder="1" applyAlignment="1"/>
    <xf numFmtId="0" fontId="14" fillId="10" borderId="0" xfId="0" applyFont="1" applyFill="1" applyBorder="1" applyAlignment="1">
      <alignment horizontal="center"/>
    </xf>
    <xf numFmtId="0" fontId="14" fillId="10" borderId="18" xfId="0" applyFont="1" applyFill="1" applyBorder="1" applyAlignment="1">
      <alignment horizontal="center"/>
    </xf>
    <xf numFmtId="0" fontId="14" fillId="10" borderId="17" xfId="0" applyFont="1" applyFill="1" applyBorder="1" applyAlignment="1">
      <alignment horizontal="center"/>
    </xf>
    <xf numFmtId="0" fontId="15" fillId="10" borderId="34" xfId="0" applyFont="1" applyFill="1" applyBorder="1" applyAlignment="1">
      <alignment horizontal="right"/>
    </xf>
    <xf numFmtId="0" fontId="14" fillId="10" borderId="47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right"/>
    </xf>
    <xf numFmtId="0" fontId="14" fillId="10" borderId="33" xfId="0" applyFont="1" applyFill="1" applyBorder="1" applyAlignment="1">
      <alignment horizontal="center"/>
    </xf>
    <xf numFmtId="177" fontId="14" fillId="10" borderId="13" xfId="0" applyNumberFormat="1" applyFont="1" applyFill="1" applyBorder="1" applyAlignment="1">
      <alignment horizontal="center"/>
    </xf>
    <xf numFmtId="0" fontId="14" fillId="10" borderId="12" xfId="0" applyFont="1" applyFill="1" applyBorder="1" applyAlignment="1">
      <alignment horizontal="right"/>
    </xf>
    <xf numFmtId="0" fontId="14" fillId="10" borderId="12" xfId="0" applyFont="1" applyFill="1" applyBorder="1" applyAlignment="1">
      <alignment horizontal="center"/>
    </xf>
    <xf numFmtId="0" fontId="14" fillId="10" borderId="11" xfId="0" applyFont="1" applyFill="1" applyBorder="1" applyAlignment="1">
      <alignment horizontal="center"/>
    </xf>
    <xf numFmtId="0" fontId="2" fillId="0" borderId="0" xfId="0" applyFont="1" applyProtection="1">
      <protection hidden="1"/>
    </xf>
    <xf numFmtId="0" fontId="16" fillId="12" borderId="47" xfId="0" applyFont="1" applyFill="1" applyBorder="1" applyAlignment="1">
      <alignment wrapText="1"/>
    </xf>
    <xf numFmtId="0" fontId="17" fillId="10" borderId="0" xfId="0" applyFont="1" applyFill="1"/>
    <xf numFmtId="0" fontId="18" fillId="10" borderId="0" xfId="0" applyFont="1" applyFill="1" applyBorder="1"/>
    <xf numFmtId="0" fontId="1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0" fillId="11" borderId="22" xfId="0" applyFill="1" applyBorder="1" applyAlignment="1">
      <alignment horizontal="left"/>
    </xf>
    <xf numFmtId="0" fontId="0" fillId="11" borderId="24" xfId="0" applyFill="1" applyBorder="1" applyAlignment="1">
      <alignment horizontal="left"/>
    </xf>
    <xf numFmtId="0" fontId="0" fillId="11" borderId="11" xfId="0" applyFill="1" applyBorder="1" applyAlignment="1">
      <alignment horizontal="left"/>
    </xf>
    <xf numFmtId="0" fontId="0" fillId="11" borderId="13" xfId="0" applyFill="1" applyBorder="1" applyAlignment="1">
      <alignment horizontal="left"/>
    </xf>
    <xf numFmtId="0" fontId="6" fillId="0" borderId="0" xfId="0" applyFont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10" borderId="0" xfId="0" applyFont="1" applyFill="1" applyBorder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13" fillId="0" borderId="17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3" fillId="10" borderId="17" xfId="0" applyFont="1" applyFill="1" applyBorder="1" applyAlignment="1">
      <alignment horizontal="center"/>
    </xf>
    <xf numFmtId="0" fontId="0" fillId="10" borderId="0" xfId="0" applyFill="1" applyAlignment="1">
      <alignment horizontal="right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28574</xdr:colOff>
      <xdr:row>15</xdr:row>
      <xdr:rowOff>57151</xdr:rowOff>
    </xdr:from>
    <xdr:ext cx="4581525" cy="171450"/>
    <xdr:sp macro="" textlink="">
      <xdr:nvSpPr>
        <xdr:cNvPr id="4097" name="Text Box 1" descr="Papel bouquet">
          <a:extLst>
            <a:ext uri="{FF2B5EF4-FFF2-40B4-BE49-F238E27FC236}">
              <a16:creationId xmlns:a16="http://schemas.microsoft.com/office/drawing/2014/main" id="{FB76AB16-2E3E-40A0-A7F9-6AB96F4BA1DC}"/>
            </a:ext>
          </a:extLst>
        </xdr:cNvPr>
        <xdr:cNvSpPr txBox="1">
          <a:spLocks noChangeArrowheads="1"/>
        </xdr:cNvSpPr>
      </xdr:nvSpPr>
      <xdr:spPr bwMode="auto">
        <a:xfrm>
          <a:off x="2971799" y="2609851"/>
          <a:ext cx="4581525" cy="1714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03366"/>
          </a:solidFill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Colocar un cuadro combinado en C4 para consultar la base de datos por código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9525</xdr:rowOff>
    </xdr:from>
    <xdr:to>
      <xdr:col>7</xdr:col>
      <xdr:colOff>400050</xdr:colOff>
      <xdr:row>2</xdr:row>
      <xdr:rowOff>142875</xdr:rowOff>
    </xdr:to>
    <xdr:pic>
      <xdr:nvPicPr>
        <xdr:cNvPr id="2052" name="Picture 1" descr="logotipo">
          <a:extLst>
            <a:ext uri="{FF2B5EF4-FFF2-40B4-BE49-F238E27FC236}">
              <a16:creationId xmlns:a16="http://schemas.microsoft.com/office/drawing/2014/main" id="{80AE1B8A-69D9-4F7A-BB5C-A720135F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9525"/>
          <a:ext cx="3838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17</xdr:row>
      <xdr:rowOff>9525</xdr:rowOff>
    </xdr:to>
    <xdr:sp macro="" textlink="">
      <xdr:nvSpPr>
        <xdr:cNvPr id="3076" name="Rectangle 1">
          <a:extLst>
            <a:ext uri="{FF2B5EF4-FFF2-40B4-BE49-F238E27FC236}">
              <a16:creationId xmlns:a16="http://schemas.microsoft.com/office/drawing/2014/main" id="{4BF2747F-1E52-47AE-9576-E392A5977D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314950" cy="2952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28"/>
  <sheetViews>
    <sheetView tabSelected="1" workbookViewId="0">
      <selection activeCell="F11" sqref="F11"/>
    </sheetView>
  </sheetViews>
  <sheetFormatPr baseColWidth="10" defaultRowHeight="12.75" x14ac:dyDescent="0.2"/>
  <cols>
    <col min="1" max="1" width="23.5703125" customWidth="1"/>
    <col min="2" max="2" width="13.28515625" customWidth="1"/>
    <col min="4" max="4" width="17.140625" customWidth="1"/>
    <col min="5" max="5" width="15.140625" customWidth="1"/>
    <col min="6" max="6" width="17.140625" customWidth="1"/>
    <col min="7" max="9" width="15.140625" customWidth="1"/>
  </cols>
  <sheetData>
    <row r="1" spans="1:9" ht="13.5" thickBot="1" x14ac:dyDescent="0.25"/>
    <row r="2" spans="1:9" ht="14.25" thickTop="1" thickBot="1" x14ac:dyDescent="0.25">
      <c r="A2" s="162" t="s">
        <v>132</v>
      </c>
      <c r="B2" s="163"/>
    </row>
    <row r="3" spans="1:9" ht="14.25" thickTop="1" thickBot="1" x14ac:dyDescent="0.25">
      <c r="A3" s="1" t="s">
        <v>135</v>
      </c>
      <c r="B3" s="2" t="s">
        <v>137</v>
      </c>
      <c r="D3" s="159" t="s">
        <v>133</v>
      </c>
      <c r="E3" s="160"/>
      <c r="F3" s="160"/>
      <c r="G3" s="160"/>
      <c r="H3" s="160"/>
      <c r="I3" s="161"/>
    </row>
    <row r="4" spans="1:9" x14ac:dyDescent="0.2">
      <c r="A4" s="37" t="s">
        <v>54</v>
      </c>
      <c r="B4" s="5">
        <v>3200</v>
      </c>
      <c r="D4" s="10" t="s">
        <v>135</v>
      </c>
      <c r="E4" s="121" t="s">
        <v>56</v>
      </c>
      <c r="F4" s="121" t="s">
        <v>55</v>
      </c>
      <c r="G4" s="121" t="s">
        <v>57</v>
      </c>
      <c r="H4" s="121" t="s">
        <v>58</v>
      </c>
      <c r="I4" s="121" t="s">
        <v>54</v>
      </c>
    </row>
    <row r="5" spans="1:9" ht="13.5" thickBot="1" x14ac:dyDescent="0.25">
      <c r="A5" s="37" t="s">
        <v>55</v>
      </c>
      <c r="B5" s="5">
        <v>2890</v>
      </c>
      <c r="D5" s="11" t="s">
        <v>136</v>
      </c>
      <c r="E5" s="121">
        <v>10</v>
      </c>
      <c r="F5" s="121">
        <v>25</v>
      </c>
      <c r="G5" s="121">
        <v>40</v>
      </c>
      <c r="H5" s="121">
        <v>35</v>
      </c>
      <c r="I5" s="121">
        <v>80</v>
      </c>
    </row>
    <row r="6" spans="1:9" ht="13.5" thickTop="1" x14ac:dyDescent="0.2">
      <c r="A6" s="37" t="s">
        <v>56</v>
      </c>
      <c r="B6" s="5">
        <v>2500</v>
      </c>
    </row>
    <row r="7" spans="1:9" x14ac:dyDescent="0.2">
      <c r="A7" s="37" t="s">
        <v>57</v>
      </c>
      <c r="B7" s="5">
        <v>1800</v>
      </c>
    </row>
    <row r="8" spans="1:9" ht="13.5" thickBot="1" x14ac:dyDescent="0.25">
      <c r="A8" s="38" t="s">
        <v>58</v>
      </c>
      <c r="B8" s="6">
        <v>870</v>
      </c>
    </row>
    <row r="9" spans="1:9" ht="14.25" thickTop="1" thickBot="1" x14ac:dyDescent="0.25"/>
    <row r="10" spans="1:9" ht="13.5" thickTop="1" x14ac:dyDescent="0.2">
      <c r="A10" s="164" t="s">
        <v>134</v>
      </c>
      <c r="B10" s="165"/>
      <c r="C10" s="165"/>
      <c r="D10" s="166"/>
      <c r="E10" s="7"/>
    </row>
    <row r="11" spans="1:9" ht="13.5" thickBot="1" x14ac:dyDescent="0.25">
      <c r="A11" s="16" t="s">
        <v>135</v>
      </c>
      <c r="B11" s="31" t="s">
        <v>137</v>
      </c>
      <c r="C11" s="31" t="s">
        <v>136</v>
      </c>
      <c r="D11" s="17" t="s">
        <v>138</v>
      </c>
      <c r="E11" s="7"/>
    </row>
    <row r="12" spans="1:9" x14ac:dyDescent="0.2">
      <c r="A12" s="33" t="s">
        <v>55</v>
      </c>
      <c r="B12" s="18"/>
      <c r="C12" s="23"/>
      <c r="D12" s="19"/>
    </row>
    <row r="13" spans="1:9" x14ac:dyDescent="0.2">
      <c r="A13" s="34" t="s">
        <v>57</v>
      </c>
      <c r="B13" s="12"/>
      <c r="C13" s="24"/>
      <c r="D13" s="20"/>
      <c r="F13" s="8"/>
    </row>
    <row r="14" spans="1:9" x14ac:dyDescent="0.2">
      <c r="A14" s="34" t="s">
        <v>54</v>
      </c>
      <c r="B14" s="12"/>
      <c r="C14" s="24"/>
      <c r="D14" s="20"/>
      <c r="F14" s="8"/>
    </row>
    <row r="15" spans="1:9" x14ac:dyDescent="0.2">
      <c r="A15" s="34" t="s">
        <v>56</v>
      </c>
      <c r="B15" s="12"/>
      <c r="C15" s="24"/>
      <c r="D15" s="20"/>
      <c r="F15" s="8"/>
    </row>
    <row r="16" spans="1:9" x14ac:dyDescent="0.2">
      <c r="A16" s="34" t="s">
        <v>54</v>
      </c>
      <c r="B16" s="12"/>
      <c r="C16" s="24"/>
      <c r="D16" s="20"/>
      <c r="F16" s="8"/>
    </row>
    <row r="17" spans="1:4" x14ac:dyDescent="0.2">
      <c r="A17" s="34" t="s">
        <v>58</v>
      </c>
      <c r="B17" s="12"/>
      <c r="C17" s="24"/>
      <c r="D17" s="20"/>
    </row>
    <row r="18" spans="1:4" x14ac:dyDescent="0.2">
      <c r="A18" s="34" t="s">
        <v>56</v>
      </c>
      <c r="B18" s="12"/>
      <c r="C18" s="24"/>
      <c r="D18" s="20"/>
    </row>
    <row r="19" spans="1:4" ht="13.5" thickBot="1" x14ac:dyDescent="0.25">
      <c r="A19" s="35" t="s">
        <v>54</v>
      </c>
      <c r="B19" s="21"/>
      <c r="C19" s="25"/>
      <c r="D19" s="22"/>
    </row>
    <row r="21" spans="1:4" ht="13.5" thickBot="1" x14ac:dyDescent="0.25"/>
    <row r="22" spans="1:4" ht="13.5" thickBot="1" x14ac:dyDescent="0.25">
      <c r="A22" s="167" t="s">
        <v>140</v>
      </c>
      <c r="B22" s="168"/>
      <c r="C22" s="30"/>
      <c r="D22" s="30"/>
    </row>
    <row r="23" spans="1:4" ht="13.5" thickBot="1" x14ac:dyDescent="0.25">
      <c r="A23" s="122" t="s">
        <v>135</v>
      </c>
      <c r="B23" s="29" t="s">
        <v>138</v>
      </c>
    </row>
    <row r="24" spans="1:4" x14ac:dyDescent="0.2">
      <c r="A24" s="123" t="s">
        <v>58</v>
      </c>
      <c r="B24" s="19"/>
    </row>
    <row r="25" spans="1:4" x14ac:dyDescent="0.2">
      <c r="A25" s="123" t="s">
        <v>54</v>
      </c>
      <c r="B25" s="20"/>
    </row>
    <row r="26" spans="1:4" x14ac:dyDescent="0.2">
      <c r="A26" s="123" t="s">
        <v>57</v>
      </c>
      <c r="B26" s="20"/>
    </row>
    <row r="27" spans="1:4" x14ac:dyDescent="0.2">
      <c r="A27" s="123" t="s">
        <v>56</v>
      </c>
      <c r="B27" s="20"/>
    </row>
    <row r="28" spans="1:4" ht="13.5" thickBot="1" x14ac:dyDescent="0.25">
      <c r="A28" s="123" t="s">
        <v>55</v>
      </c>
      <c r="B28" s="22"/>
    </row>
  </sheetData>
  <mergeCells count="4">
    <mergeCell ref="D3:I3"/>
    <mergeCell ref="A2:B2"/>
    <mergeCell ref="A10:D10"/>
    <mergeCell ref="A22:B22"/>
  </mergeCells>
  <phoneticPr fontId="0" type="noConversion"/>
  <pageMargins left="0.75" right="0.75" top="1" bottom="1" header="0" footer="0"/>
  <pageSetup paperSize="9" orientation="portrait" horizontalDpi="0" verticalDpi="36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F11"/>
  <sheetViews>
    <sheetView workbookViewId="0">
      <selection activeCell="B18" sqref="B18"/>
    </sheetView>
  </sheetViews>
  <sheetFormatPr baseColWidth="10" defaultRowHeight="12.75" x14ac:dyDescent="0.2"/>
  <cols>
    <col min="1" max="1" width="9.140625" customWidth="1"/>
    <col min="2" max="2" width="44.5703125" customWidth="1"/>
    <col min="3" max="3" width="19.85546875" customWidth="1"/>
    <col min="5" max="5" width="13.5703125" customWidth="1"/>
    <col min="6" max="6" width="12.42578125" customWidth="1"/>
  </cols>
  <sheetData>
    <row r="2" spans="1:6" x14ac:dyDescent="0.2">
      <c r="E2" s="93"/>
      <c r="F2" s="93"/>
    </row>
    <row r="3" spans="1:6" ht="15.75" thickBot="1" x14ac:dyDescent="0.25">
      <c r="A3" s="169" t="s">
        <v>129</v>
      </c>
      <c r="B3" s="170"/>
      <c r="C3" s="170"/>
      <c r="D3" s="170"/>
    </row>
    <row r="4" spans="1:6" ht="13.5" thickBot="1" x14ac:dyDescent="0.25">
      <c r="A4" s="103" t="s">
        <v>130</v>
      </c>
      <c r="B4" s="103" t="s">
        <v>131</v>
      </c>
      <c r="C4" s="103" t="s">
        <v>127</v>
      </c>
      <c r="D4" s="103" t="s">
        <v>128</v>
      </c>
      <c r="E4" s="90"/>
    </row>
    <row r="5" spans="1:6" x14ac:dyDescent="0.2">
      <c r="A5" s="100" t="s">
        <v>31</v>
      </c>
      <c r="B5" s="94"/>
      <c r="C5" s="94"/>
      <c r="D5" s="95"/>
      <c r="E5" s="84"/>
    </row>
    <row r="6" spans="1:6" x14ac:dyDescent="0.2">
      <c r="A6" s="101" t="s">
        <v>37</v>
      </c>
      <c r="B6" s="96"/>
      <c r="C6" s="96"/>
      <c r="D6" s="97"/>
    </row>
    <row r="7" spans="1:6" x14ac:dyDescent="0.2">
      <c r="A7" s="101" t="s">
        <v>42</v>
      </c>
      <c r="B7" s="96"/>
      <c r="C7" s="96"/>
      <c r="D7" s="97"/>
    </row>
    <row r="8" spans="1:6" x14ac:dyDescent="0.2">
      <c r="A8" s="101" t="s">
        <v>51</v>
      </c>
      <c r="B8" s="96"/>
      <c r="C8" s="96"/>
      <c r="D8" s="97"/>
    </row>
    <row r="9" spans="1:6" x14ac:dyDescent="0.2">
      <c r="A9" s="101" t="s">
        <v>73</v>
      </c>
      <c r="B9" s="96"/>
      <c r="C9" s="96"/>
      <c r="D9" s="97"/>
    </row>
    <row r="10" spans="1:6" x14ac:dyDescent="0.2">
      <c r="A10" s="101" t="s">
        <v>79</v>
      </c>
      <c r="B10" s="96"/>
      <c r="C10" s="96"/>
      <c r="D10" s="97"/>
    </row>
    <row r="11" spans="1:6" ht="13.5" thickBot="1" x14ac:dyDescent="0.25">
      <c r="A11" s="102" t="s">
        <v>88</v>
      </c>
      <c r="B11" s="98"/>
      <c r="C11" s="98"/>
      <c r="D11" s="99"/>
    </row>
  </sheetData>
  <mergeCells count="1">
    <mergeCell ref="A3:D3"/>
  </mergeCells>
  <phoneticPr fontId="5" type="noConversion"/>
  <pageMargins left="0.75" right="0.75" top="1" bottom="1" header="0" footer="0"/>
  <headerFooter alignWithMargins="0"/>
  <ignoredErrors>
    <ignoredError sqref="A5: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31"/>
  <sheetViews>
    <sheetView workbookViewId="0">
      <selection activeCell="B18" sqref="B18"/>
    </sheetView>
  </sheetViews>
  <sheetFormatPr baseColWidth="10" defaultRowHeight="12.75" x14ac:dyDescent="0.2"/>
  <cols>
    <col min="1" max="1" width="9.5703125" customWidth="1"/>
    <col min="2" max="2" width="36.42578125" customWidth="1"/>
    <col min="7" max="7" width="28.42578125" customWidth="1"/>
  </cols>
  <sheetData>
    <row r="1" spans="1:8" ht="13.5" thickBot="1" x14ac:dyDescent="0.25"/>
    <row r="2" spans="1:8" ht="13.5" thickBot="1" x14ac:dyDescent="0.25">
      <c r="A2" s="108" t="s">
        <v>25</v>
      </c>
      <c r="B2" s="109" t="s">
        <v>159</v>
      </c>
      <c r="C2" s="110" t="s">
        <v>26</v>
      </c>
      <c r="D2" s="111" t="s">
        <v>27</v>
      </c>
      <c r="F2" s="92" t="s">
        <v>25</v>
      </c>
      <c r="G2" s="92" t="s">
        <v>98</v>
      </c>
      <c r="H2" s="92" t="s">
        <v>99</v>
      </c>
    </row>
    <row r="3" spans="1:8" x14ac:dyDescent="0.2">
      <c r="A3" s="100" t="s">
        <v>28</v>
      </c>
      <c r="B3" s="118" t="s">
        <v>29</v>
      </c>
      <c r="C3" s="115" t="s">
        <v>30</v>
      </c>
      <c r="D3" s="94">
        <v>9201</v>
      </c>
      <c r="F3" s="112" t="s">
        <v>30</v>
      </c>
      <c r="G3" s="85" t="s">
        <v>100</v>
      </c>
      <c r="H3" s="86">
        <v>2000</v>
      </c>
    </row>
    <row r="4" spans="1:8" x14ac:dyDescent="0.2">
      <c r="A4" s="101" t="s">
        <v>31</v>
      </c>
      <c r="B4" s="119" t="s">
        <v>32</v>
      </c>
      <c r="C4" s="116" t="s">
        <v>33</v>
      </c>
      <c r="D4" s="96">
        <v>9902</v>
      </c>
      <c r="F4" s="112" t="s">
        <v>33</v>
      </c>
      <c r="G4" s="85" t="s">
        <v>101</v>
      </c>
      <c r="H4" s="86">
        <v>3500</v>
      </c>
    </row>
    <row r="5" spans="1:8" x14ac:dyDescent="0.2">
      <c r="A5" s="101" t="s">
        <v>34</v>
      </c>
      <c r="B5" s="119" t="s">
        <v>35</v>
      </c>
      <c r="C5" s="116" t="s">
        <v>36</v>
      </c>
      <c r="D5" s="96">
        <v>9903</v>
      </c>
      <c r="F5" s="112" t="s">
        <v>36</v>
      </c>
      <c r="G5" s="85" t="s">
        <v>102</v>
      </c>
      <c r="H5" s="86">
        <v>7800</v>
      </c>
    </row>
    <row r="6" spans="1:8" x14ac:dyDescent="0.2">
      <c r="A6" s="101" t="s">
        <v>37</v>
      </c>
      <c r="B6" s="119" t="s">
        <v>38</v>
      </c>
      <c r="C6" s="116" t="s">
        <v>33</v>
      </c>
      <c r="D6" s="96">
        <v>9904</v>
      </c>
      <c r="F6" s="112" t="s">
        <v>41</v>
      </c>
      <c r="G6" s="85" t="s">
        <v>103</v>
      </c>
      <c r="H6" s="86">
        <v>5600</v>
      </c>
    </row>
    <row r="7" spans="1:8" ht="13.5" thickBot="1" x14ac:dyDescent="0.25">
      <c r="A7" s="101" t="s">
        <v>39</v>
      </c>
      <c r="B7" s="119" t="s">
        <v>40</v>
      </c>
      <c r="C7" s="116" t="s">
        <v>41</v>
      </c>
      <c r="D7" s="96">
        <v>9902</v>
      </c>
      <c r="F7" s="113" t="s">
        <v>46</v>
      </c>
      <c r="G7" s="87" t="s">
        <v>104</v>
      </c>
      <c r="H7" s="88">
        <v>5000</v>
      </c>
    </row>
    <row r="8" spans="1:8" x14ac:dyDescent="0.2">
      <c r="A8" s="101" t="s">
        <v>42</v>
      </c>
      <c r="B8" s="119" t="s">
        <v>43</v>
      </c>
      <c r="C8" s="116" t="s">
        <v>33</v>
      </c>
      <c r="D8" s="96">
        <v>9906</v>
      </c>
    </row>
    <row r="9" spans="1:8" x14ac:dyDescent="0.2">
      <c r="A9" s="101" t="s">
        <v>44</v>
      </c>
      <c r="B9" s="119" t="s">
        <v>45</v>
      </c>
      <c r="C9" s="116" t="s">
        <v>46</v>
      </c>
      <c r="D9" s="96">
        <v>9907</v>
      </c>
    </row>
    <row r="10" spans="1:8" ht="15" x14ac:dyDescent="0.2">
      <c r="A10" s="101" t="s">
        <v>47</v>
      </c>
      <c r="B10" s="119" t="s">
        <v>48</v>
      </c>
      <c r="C10" s="116" t="s">
        <v>30</v>
      </c>
      <c r="D10" s="96">
        <v>9908</v>
      </c>
      <c r="F10" s="91" t="s">
        <v>25</v>
      </c>
      <c r="G10" s="91" t="s">
        <v>105</v>
      </c>
    </row>
    <row r="11" spans="1:8" x14ac:dyDescent="0.2">
      <c r="A11" s="101" t="s">
        <v>49</v>
      </c>
      <c r="B11" s="119" t="s">
        <v>50</v>
      </c>
      <c r="C11" s="116" t="s">
        <v>33</v>
      </c>
      <c r="D11" s="96">
        <v>9909</v>
      </c>
      <c r="F11" s="114">
        <v>9201</v>
      </c>
      <c r="G11" s="89" t="s">
        <v>106</v>
      </c>
    </row>
    <row r="12" spans="1:8" x14ac:dyDescent="0.2">
      <c r="A12" s="101" t="s">
        <v>51</v>
      </c>
      <c r="B12" s="119" t="s">
        <v>52</v>
      </c>
      <c r="C12" s="116" t="s">
        <v>33</v>
      </c>
      <c r="D12" s="96">
        <v>9910</v>
      </c>
      <c r="F12" s="114">
        <v>9902</v>
      </c>
      <c r="G12" s="89" t="s">
        <v>107</v>
      </c>
    </row>
    <row r="13" spans="1:8" x14ac:dyDescent="0.2">
      <c r="A13" s="101" t="s">
        <v>59</v>
      </c>
      <c r="B13" s="119" t="s">
        <v>60</v>
      </c>
      <c r="C13" s="116" t="s">
        <v>46</v>
      </c>
      <c r="D13" s="96">
        <v>9911</v>
      </c>
      <c r="F13" s="114">
        <v>9903</v>
      </c>
      <c r="G13" s="89" t="s">
        <v>113</v>
      </c>
    </row>
    <row r="14" spans="1:8" x14ac:dyDescent="0.2">
      <c r="A14" s="101" t="s">
        <v>61</v>
      </c>
      <c r="B14" s="119" t="s">
        <v>62</v>
      </c>
      <c r="C14" s="116" t="s">
        <v>41</v>
      </c>
      <c r="D14" s="96">
        <v>9912</v>
      </c>
      <c r="F14" s="114">
        <v>9904</v>
      </c>
      <c r="G14" s="89" t="s">
        <v>114</v>
      </c>
    </row>
    <row r="15" spans="1:8" x14ac:dyDescent="0.2">
      <c r="A15" s="101" t="s">
        <v>63</v>
      </c>
      <c r="B15" s="119" t="s">
        <v>64</v>
      </c>
      <c r="C15" s="116" t="s">
        <v>33</v>
      </c>
      <c r="D15" s="96">
        <v>9913</v>
      </c>
      <c r="F15" s="114">
        <v>9905</v>
      </c>
      <c r="G15" s="89" t="s">
        <v>115</v>
      </c>
    </row>
    <row r="16" spans="1:8" x14ac:dyDescent="0.2">
      <c r="A16" s="101" t="s">
        <v>65</v>
      </c>
      <c r="B16" s="119" t="s">
        <v>66</v>
      </c>
      <c r="C16" s="116" t="s">
        <v>33</v>
      </c>
      <c r="D16" s="96">
        <v>9914</v>
      </c>
      <c r="F16" s="114">
        <v>9906</v>
      </c>
      <c r="G16" s="89" t="s">
        <v>116</v>
      </c>
    </row>
    <row r="17" spans="1:7" x14ac:dyDescent="0.2">
      <c r="A17" s="101" t="s">
        <v>67</v>
      </c>
      <c r="B17" s="119" t="s">
        <v>68</v>
      </c>
      <c r="C17" s="116" t="s">
        <v>30</v>
      </c>
      <c r="D17" s="96">
        <v>9915</v>
      </c>
      <c r="F17" s="114">
        <v>9907</v>
      </c>
      <c r="G17" s="89" t="s">
        <v>117</v>
      </c>
    </row>
    <row r="18" spans="1:7" x14ac:dyDescent="0.2">
      <c r="A18" s="101" t="s">
        <v>69</v>
      </c>
      <c r="B18" s="119" t="s">
        <v>70</v>
      </c>
      <c r="C18" s="116" t="s">
        <v>33</v>
      </c>
      <c r="D18" s="96">
        <v>9916</v>
      </c>
      <c r="F18" s="114">
        <v>9908</v>
      </c>
      <c r="G18" s="89" t="s">
        <v>118</v>
      </c>
    </row>
    <row r="19" spans="1:7" x14ac:dyDescent="0.2">
      <c r="A19" s="101" t="s">
        <v>71</v>
      </c>
      <c r="B19" s="119" t="s">
        <v>72</v>
      </c>
      <c r="C19" s="116" t="s">
        <v>33</v>
      </c>
      <c r="D19" s="96">
        <v>9907</v>
      </c>
      <c r="F19" s="114">
        <v>9909</v>
      </c>
      <c r="G19" s="89" t="s">
        <v>119</v>
      </c>
    </row>
    <row r="20" spans="1:7" x14ac:dyDescent="0.2">
      <c r="A20" s="101" t="s">
        <v>73</v>
      </c>
      <c r="B20" s="119" t="s">
        <v>74</v>
      </c>
      <c r="C20" s="116" t="s">
        <v>33</v>
      </c>
      <c r="D20" s="96">
        <v>9908</v>
      </c>
      <c r="F20" s="114">
        <v>9910</v>
      </c>
      <c r="G20" s="89" t="s">
        <v>120</v>
      </c>
    </row>
    <row r="21" spans="1:7" x14ac:dyDescent="0.2">
      <c r="A21" s="101" t="s">
        <v>75</v>
      </c>
      <c r="B21" s="119" t="s">
        <v>76</v>
      </c>
      <c r="C21" s="116" t="s">
        <v>41</v>
      </c>
      <c r="D21" s="96">
        <v>9909</v>
      </c>
      <c r="F21" s="114">
        <v>9911</v>
      </c>
      <c r="G21" s="89" t="s">
        <v>121</v>
      </c>
    </row>
    <row r="22" spans="1:7" x14ac:dyDescent="0.2">
      <c r="A22" s="101" t="s">
        <v>77</v>
      </c>
      <c r="B22" s="119" t="s">
        <v>78</v>
      </c>
      <c r="C22" s="116" t="s">
        <v>33</v>
      </c>
      <c r="D22" s="96">
        <v>9904</v>
      </c>
      <c r="F22" s="114">
        <v>9912</v>
      </c>
      <c r="G22" s="89" t="s">
        <v>122</v>
      </c>
    </row>
    <row r="23" spans="1:7" x14ac:dyDescent="0.2">
      <c r="A23" s="101" t="s">
        <v>79</v>
      </c>
      <c r="B23" s="119" t="s">
        <v>80</v>
      </c>
      <c r="C23" s="116" t="s">
        <v>33</v>
      </c>
      <c r="D23" s="96">
        <v>9911</v>
      </c>
      <c r="F23" s="114">
        <v>9913</v>
      </c>
      <c r="G23" s="89" t="s">
        <v>123</v>
      </c>
    </row>
    <row r="24" spans="1:7" x14ac:dyDescent="0.2">
      <c r="A24" s="101" t="s">
        <v>81</v>
      </c>
      <c r="B24" s="119" t="s">
        <v>82</v>
      </c>
      <c r="C24" s="116" t="s">
        <v>33</v>
      </c>
      <c r="D24" s="96">
        <v>9912</v>
      </c>
      <c r="F24" s="114">
        <v>9914</v>
      </c>
      <c r="G24" s="89" t="s">
        <v>124</v>
      </c>
    </row>
    <row r="25" spans="1:7" x14ac:dyDescent="0.2">
      <c r="A25" s="101" t="s">
        <v>83</v>
      </c>
      <c r="B25" s="119" t="s">
        <v>84</v>
      </c>
      <c r="C25" s="116" t="s">
        <v>33</v>
      </c>
      <c r="D25" s="96">
        <v>9913</v>
      </c>
      <c r="F25" s="114">
        <v>9915</v>
      </c>
      <c r="G25" s="89" t="s">
        <v>125</v>
      </c>
    </row>
    <row r="26" spans="1:7" x14ac:dyDescent="0.2">
      <c r="A26" s="101" t="s">
        <v>85</v>
      </c>
      <c r="B26" s="119" t="s">
        <v>87</v>
      </c>
      <c r="C26" s="116" t="s">
        <v>46</v>
      </c>
      <c r="D26" s="96">
        <v>9907</v>
      </c>
      <c r="F26" s="114">
        <v>9916</v>
      </c>
      <c r="G26" s="89" t="s">
        <v>126</v>
      </c>
    </row>
    <row r="27" spans="1:7" x14ac:dyDescent="0.2">
      <c r="A27" s="101" t="s">
        <v>88</v>
      </c>
      <c r="B27" s="119" t="s">
        <v>89</v>
      </c>
      <c r="C27" s="116" t="s">
        <v>33</v>
      </c>
      <c r="D27" s="96">
        <v>9908</v>
      </c>
    </row>
    <row r="28" spans="1:7" x14ac:dyDescent="0.2">
      <c r="A28" s="101" t="s">
        <v>90</v>
      </c>
      <c r="B28" s="119" t="s">
        <v>91</v>
      </c>
      <c r="C28" s="116" t="s">
        <v>33</v>
      </c>
      <c r="D28" s="96">
        <v>9909</v>
      </c>
    </row>
    <row r="29" spans="1:7" x14ac:dyDescent="0.2">
      <c r="A29" s="101" t="s">
        <v>92</v>
      </c>
      <c r="B29" s="119" t="s">
        <v>93</v>
      </c>
      <c r="C29" s="116" t="s">
        <v>33</v>
      </c>
      <c r="D29" s="96">
        <v>9910</v>
      </c>
    </row>
    <row r="30" spans="1:7" x14ac:dyDescent="0.2">
      <c r="A30" s="101" t="s">
        <v>94</v>
      </c>
      <c r="B30" s="119" t="s">
        <v>95</v>
      </c>
      <c r="C30" s="116" t="s">
        <v>33</v>
      </c>
      <c r="D30" s="96">
        <v>9911</v>
      </c>
    </row>
    <row r="31" spans="1:7" ht="13.5" thickBot="1" x14ac:dyDescent="0.25">
      <c r="A31" s="102" t="s">
        <v>96</v>
      </c>
      <c r="B31" s="120" t="s">
        <v>97</v>
      </c>
      <c r="C31" s="117" t="s">
        <v>46</v>
      </c>
      <c r="D31" s="98">
        <v>9904</v>
      </c>
    </row>
  </sheetData>
  <phoneticPr fontId="5" type="noConversion"/>
  <pageMargins left="0.75" right="0.75" top="1" bottom="1" header="0" footer="0"/>
  <headerFooter alignWithMargins="0"/>
  <ignoredErrors>
    <ignoredError sqref="C3:C31 A3:A3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J16"/>
  <sheetViews>
    <sheetView workbookViewId="0"/>
  </sheetViews>
  <sheetFormatPr baseColWidth="10" defaultRowHeight="12.75" x14ac:dyDescent="0.2"/>
  <cols>
    <col min="1" max="1" width="17.42578125" customWidth="1"/>
    <col min="3" max="3" width="15.28515625" customWidth="1"/>
    <col min="4" max="4" width="27.5703125" customWidth="1"/>
    <col min="7" max="7" width="10.42578125" customWidth="1"/>
  </cols>
  <sheetData>
    <row r="3" spans="2:10" ht="13.5" thickBot="1" x14ac:dyDescent="0.25"/>
    <row r="4" spans="2:10" ht="18.75" thickBot="1" x14ac:dyDescent="0.3">
      <c r="B4" s="69" t="s">
        <v>17</v>
      </c>
      <c r="C4" s="155" t="str">
        <f>J7</f>
        <v>P0670389</v>
      </c>
    </row>
    <row r="5" spans="2:10" ht="13.5" thickBot="1" x14ac:dyDescent="0.25">
      <c r="B5" s="69" t="s">
        <v>16</v>
      </c>
      <c r="C5" s="171"/>
      <c r="D5" s="172"/>
    </row>
    <row r="6" spans="2:10" x14ac:dyDescent="0.2">
      <c r="B6" s="69" t="s">
        <v>18</v>
      </c>
      <c r="C6" s="125"/>
      <c r="J6" s="7" t="s">
        <v>24</v>
      </c>
    </row>
    <row r="7" spans="2:10" x14ac:dyDescent="0.2">
      <c r="B7" s="69" t="s">
        <v>19</v>
      </c>
      <c r="C7" s="126"/>
      <c r="J7" s="65" t="s">
        <v>180</v>
      </c>
    </row>
    <row r="8" spans="2:10" x14ac:dyDescent="0.2">
      <c r="B8" s="69" t="s">
        <v>21</v>
      </c>
      <c r="C8" s="126"/>
      <c r="J8" s="65" t="s">
        <v>211</v>
      </c>
    </row>
    <row r="9" spans="2:10" ht="13.5" thickBot="1" x14ac:dyDescent="0.25">
      <c r="B9" s="69" t="s">
        <v>20</v>
      </c>
      <c r="C9" s="126"/>
      <c r="J9" s="65" t="s">
        <v>246</v>
      </c>
    </row>
    <row r="10" spans="2:10" ht="13.5" thickBot="1" x14ac:dyDescent="0.25">
      <c r="B10" s="69" t="s">
        <v>22</v>
      </c>
      <c r="C10" s="173"/>
      <c r="D10" s="174"/>
      <c r="J10" s="65" t="s">
        <v>309</v>
      </c>
    </row>
    <row r="11" spans="2:10" ht="13.5" thickBot="1" x14ac:dyDescent="0.25">
      <c r="B11" s="69" t="s">
        <v>23</v>
      </c>
      <c r="C11" s="171"/>
      <c r="D11" s="172"/>
      <c r="J11" s="65" t="s">
        <v>314</v>
      </c>
    </row>
    <row r="12" spans="2:10" x14ac:dyDescent="0.2">
      <c r="B12" s="69"/>
      <c r="J12" s="65" t="s">
        <v>328</v>
      </c>
    </row>
    <row r="13" spans="2:10" x14ac:dyDescent="0.2">
      <c r="B13" s="69"/>
      <c r="J13" s="65" t="s">
        <v>378</v>
      </c>
    </row>
    <row r="14" spans="2:10" x14ac:dyDescent="0.2">
      <c r="B14" s="69"/>
      <c r="J14" s="65" t="s">
        <v>399</v>
      </c>
    </row>
    <row r="15" spans="2:10" x14ac:dyDescent="0.2">
      <c r="J15" s="65" t="s">
        <v>1070</v>
      </c>
    </row>
    <row r="16" spans="2:10" x14ac:dyDescent="0.2">
      <c r="J16" s="65" t="s">
        <v>6</v>
      </c>
    </row>
  </sheetData>
  <mergeCells count="3">
    <mergeCell ref="C5:D5"/>
    <mergeCell ref="C10:D10"/>
    <mergeCell ref="C11:D11"/>
  </mergeCells>
  <phoneticPr fontId="5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639"/>
  <sheetViews>
    <sheetView zoomScale="75" workbookViewId="0">
      <selection activeCell="J15" sqref="J15"/>
    </sheetView>
  </sheetViews>
  <sheetFormatPr baseColWidth="10" defaultRowHeight="11.25" x14ac:dyDescent="0.2"/>
  <cols>
    <col min="1" max="1" width="8.5703125" style="61" customWidth="1"/>
    <col min="2" max="2" width="14.5703125" style="61" customWidth="1"/>
    <col min="3" max="3" width="51.7109375" style="61" customWidth="1"/>
    <col min="4" max="4" width="17.28515625" style="61" bestFit="1" customWidth="1"/>
    <col min="5" max="5" width="12.7109375" style="61" bestFit="1" customWidth="1"/>
    <col min="6" max="6" width="11.7109375" style="61" bestFit="1" customWidth="1"/>
    <col min="7" max="7" width="10" style="61" bestFit="1" customWidth="1"/>
    <col min="8" max="8" width="30.42578125" style="61" customWidth="1"/>
    <col min="9" max="16384" width="11.42578125" style="61"/>
  </cols>
  <sheetData>
    <row r="1" spans="1:9" ht="14.25" customHeight="1" x14ac:dyDescent="0.2">
      <c r="A1"/>
      <c r="B1"/>
      <c r="C1"/>
      <c r="D1" s="60"/>
      <c r="E1"/>
      <c r="F1"/>
      <c r="G1"/>
      <c r="H1"/>
      <c r="I1"/>
    </row>
    <row r="2" spans="1:9" ht="14.25" customHeight="1" x14ac:dyDescent="0.2">
      <c r="A2"/>
      <c r="B2"/>
      <c r="C2"/>
      <c r="D2" s="60"/>
      <c r="E2"/>
      <c r="F2"/>
      <c r="G2"/>
      <c r="H2"/>
      <c r="I2"/>
    </row>
    <row r="3" spans="1:9" ht="14.25" customHeight="1" x14ac:dyDescent="0.2">
      <c r="A3"/>
      <c r="B3"/>
      <c r="C3"/>
      <c r="D3" s="60"/>
      <c r="E3"/>
      <c r="F3"/>
      <c r="G3"/>
      <c r="H3"/>
      <c r="I3"/>
    </row>
    <row r="4" spans="1:9" ht="14.25" customHeight="1" x14ac:dyDescent="0.25">
      <c r="A4"/>
      <c r="B4"/>
      <c r="C4" s="175" t="s">
        <v>157</v>
      </c>
      <c r="D4" s="175"/>
      <c r="E4" s="175"/>
      <c r="F4"/>
      <c r="G4"/>
      <c r="H4"/>
      <c r="I4"/>
    </row>
    <row r="5" spans="1:9" ht="14.25" customHeight="1" thickBot="1" x14ac:dyDescent="0.25">
      <c r="A5"/>
      <c r="B5"/>
      <c r="C5"/>
      <c r="D5" s="60"/>
      <c r="E5"/>
      <c r="F5"/>
      <c r="G5"/>
      <c r="H5"/>
      <c r="I5"/>
    </row>
    <row r="6" spans="1:9" ht="14.25" customHeight="1" x14ac:dyDescent="0.2">
      <c r="A6" s="70" t="s">
        <v>158</v>
      </c>
      <c r="B6" s="71" t="s">
        <v>53</v>
      </c>
      <c r="C6" s="71" t="s">
        <v>159</v>
      </c>
      <c r="D6" s="72" t="s">
        <v>160</v>
      </c>
      <c r="E6" s="72" t="s">
        <v>161</v>
      </c>
      <c r="F6" s="72" t="s">
        <v>162</v>
      </c>
      <c r="G6" s="71" t="s">
        <v>163</v>
      </c>
      <c r="H6" s="124" t="s">
        <v>164</v>
      </c>
      <c r="I6" s="73" t="s">
        <v>165</v>
      </c>
    </row>
    <row r="7" spans="1:9" ht="14.25" customHeight="1" x14ac:dyDescent="0.2">
      <c r="A7" s="74">
        <v>1</v>
      </c>
      <c r="B7" s="59" t="s">
        <v>166</v>
      </c>
      <c r="C7" s="62" t="s">
        <v>167</v>
      </c>
      <c r="D7" s="63">
        <v>834.48</v>
      </c>
      <c r="E7" s="63">
        <v>121.56</v>
      </c>
      <c r="F7" s="63">
        <v>956.04</v>
      </c>
      <c r="G7" s="64">
        <v>337</v>
      </c>
      <c r="H7" s="62" t="s">
        <v>168</v>
      </c>
      <c r="I7" s="75" t="s">
        <v>169</v>
      </c>
    </row>
    <row r="8" spans="1:9" ht="14.25" customHeight="1" x14ac:dyDescent="0.2">
      <c r="A8" s="74">
        <f t="shared" ref="A8:A71" si="0">A7+1</f>
        <v>2</v>
      </c>
      <c r="B8" s="65" t="s">
        <v>170</v>
      </c>
      <c r="C8" s="66" t="s">
        <v>171</v>
      </c>
      <c r="D8" s="67">
        <v>903.15</v>
      </c>
      <c r="E8" s="67">
        <v>83.46</v>
      </c>
      <c r="F8" s="67">
        <v>986.61</v>
      </c>
      <c r="G8" s="68">
        <v>296</v>
      </c>
      <c r="H8" s="66" t="s">
        <v>172</v>
      </c>
      <c r="I8" s="76" t="s">
        <v>169</v>
      </c>
    </row>
    <row r="9" spans="1:9" ht="14.25" customHeight="1" x14ac:dyDescent="0.2">
      <c r="A9" s="74">
        <f t="shared" si="0"/>
        <v>3</v>
      </c>
      <c r="B9" s="65" t="s">
        <v>173</v>
      </c>
      <c r="C9" s="66" t="s">
        <v>174</v>
      </c>
      <c r="D9" s="67">
        <v>1258.29</v>
      </c>
      <c r="E9" s="67">
        <v>117.23</v>
      </c>
      <c r="F9" s="67">
        <v>1375.52</v>
      </c>
      <c r="G9" s="68">
        <v>14</v>
      </c>
      <c r="H9" s="66" t="s">
        <v>175</v>
      </c>
      <c r="I9" s="76" t="s">
        <v>176</v>
      </c>
    </row>
    <row r="10" spans="1:9" ht="14.25" customHeight="1" x14ac:dyDescent="0.2">
      <c r="A10" s="74">
        <f t="shared" si="0"/>
        <v>4</v>
      </c>
      <c r="B10" s="65" t="s">
        <v>177</v>
      </c>
      <c r="C10" s="66" t="s">
        <v>178</v>
      </c>
      <c r="D10" s="67">
        <v>774.27</v>
      </c>
      <c r="E10" s="67">
        <v>112.9</v>
      </c>
      <c r="F10" s="67">
        <v>887.17</v>
      </c>
      <c r="G10" s="68">
        <v>453</v>
      </c>
      <c r="H10" s="66" t="s">
        <v>179</v>
      </c>
      <c r="I10" s="76" t="s">
        <v>169</v>
      </c>
    </row>
    <row r="11" spans="1:9" ht="14.25" customHeight="1" x14ac:dyDescent="0.2">
      <c r="A11" s="74">
        <f t="shared" si="0"/>
        <v>5</v>
      </c>
      <c r="B11" s="65" t="s">
        <v>180</v>
      </c>
      <c r="C11" s="66" t="s">
        <v>181</v>
      </c>
      <c r="D11" s="67">
        <v>763.2</v>
      </c>
      <c r="E11" s="67">
        <v>96.45</v>
      </c>
      <c r="F11" s="67">
        <v>859.65</v>
      </c>
      <c r="G11" s="68">
        <v>496</v>
      </c>
      <c r="H11" s="66" t="s">
        <v>182</v>
      </c>
      <c r="I11" s="76" t="s">
        <v>169</v>
      </c>
    </row>
    <row r="12" spans="1:9" ht="14.25" customHeight="1" x14ac:dyDescent="0.2">
      <c r="A12" s="74">
        <f t="shared" si="0"/>
        <v>6</v>
      </c>
      <c r="B12" s="65" t="s">
        <v>183</v>
      </c>
      <c r="C12" s="66" t="s">
        <v>184</v>
      </c>
      <c r="D12" s="67">
        <v>956.25</v>
      </c>
      <c r="E12" s="67">
        <v>122.42</v>
      </c>
      <c r="F12" s="67">
        <v>1078.67</v>
      </c>
      <c r="G12" s="68">
        <v>182</v>
      </c>
      <c r="H12" s="66" t="s">
        <v>179</v>
      </c>
      <c r="I12" s="76" t="s">
        <v>169</v>
      </c>
    </row>
    <row r="13" spans="1:9" ht="14.25" customHeight="1" x14ac:dyDescent="0.2">
      <c r="A13" s="74">
        <f t="shared" si="0"/>
        <v>7</v>
      </c>
      <c r="B13" s="65" t="s">
        <v>185</v>
      </c>
      <c r="C13" s="66" t="s">
        <v>186</v>
      </c>
      <c r="D13" s="67">
        <v>762.3</v>
      </c>
      <c r="E13" s="67">
        <v>112.9</v>
      </c>
      <c r="F13" s="67">
        <v>875.2</v>
      </c>
      <c r="G13" s="68">
        <v>473</v>
      </c>
      <c r="H13" s="66" t="s">
        <v>187</v>
      </c>
      <c r="I13" s="76" t="s">
        <v>169</v>
      </c>
    </row>
    <row r="14" spans="1:9" ht="14.25" customHeight="1" x14ac:dyDescent="0.2">
      <c r="A14" s="74">
        <f t="shared" si="0"/>
        <v>8</v>
      </c>
      <c r="B14" s="65" t="s">
        <v>188</v>
      </c>
      <c r="C14" s="66" t="s">
        <v>189</v>
      </c>
      <c r="D14" s="67">
        <v>868.5</v>
      </c>
      <c r="E14" s="67">
        <v>130.22</v>
      </c>
      <c r="F14" s="67">
        <v>998.72</v>
      </c>
      <c r="G14" s="68">
        <v>282</v>
      </c>
      <c r="H14" s="66" t="s">
        <v>190</v>
      </c>
      <c r="I14" s="76" t="s">
        <v>169</v>
      </c>
    </row>
    <row r="15" spans="1:9" ht="14.25" customHeight="1" x14ac:dyDescent="0.2">
      <c r="A15" s="74">
        <f t="shared" si="0"/>
        <v>9</v>
      </c>
      <c r="B15" s="65" t="s">
        <v>191</v>
      </c>
      <c r="C15" s="66" t="s">
        <v>192</v>
      </c>
      <c r="D15" s="67">
        <v>1005.21</v>
      </c>
      <c r="E15" s="67">
        <v>100.78</v>
      </c>
      <c r="F15" s="67">
        <v>1105.99</v>
      </c>
      <c r="G15" s="68">
        <v>157</v>
      </c>
      <c r="H15" s="66" t="s">
        <v>193</v>
      </c>
      <c r="I15" s="76" t="s">
        <v>169</v>
      </c>
    </row>
    <row r="16" spans="1:9" ht="14.25" customHeight="1" x14ac:dyDescent="0.2">
      <c r="A16" s="74">
        <f t="shared" si="0"/>
        <v>10</v>
      </c>
      <c r="B16" s="65" t="s">
        <v>194</v>
      </c>
      <c r="C16" s="66" t="s">
        <v>195</v>
      </c>
      <c r="D16" s="67">
        <v>923.04</v>
      </c>
      <c r="E16" s="67">
        <v>95.58</v>
      </c>
      <c r="F16" s="67">
        <v>1018.62</v>
      </c>
      <c r="G16" s="68">
        <v>259</v>
      </c>
      <c r="H16" s="66" t="s">
        <v>179</v>
      </c>
      <c r="I16" s="76" t="s">
        <v>169</v>
      </c>
    </row>
    <row r="17" spans="1:9" ht="14.25" customHeight="1" x14ac:dyDescent="0.2">
      <c r="A17" s="74">
        <f t="shared" si="0"/>
        <v>11</v>
      </c>
      <c r="B17" s="65" t="s">
        <v>196</v>
      </c>
      <c r="C17" s="66" t="s">
        <v>197</v>
      </c>
      <c r="D17" s="67">
        <v>758.88</v>
      </c>
      <c r="E17" s="67">
        <v>103.38</v>
      </c>
      <c r="F17" s="67">
        <v>862.26</v>
      </c>
      <c r="G17" s="68">
        <v>492</v>
      </c>
      <c r="H17" s="66" t="s">
        <v>198</v>
      </c>
      <c r="I17" s="76" t="s">
        <v>169</v>
      </c>
    </row>
    <row r="18" spans="1:9" ht="14.25" customHeight="1" x14ac:dyDescent="0.2">
      <c r="A18" s="74">
        <f t="shared" si="0"/>
        <v>12</v>
      </c>
      <c r="B18" s="65" t="s">
        <v>199</v>
      </c>
      <c r="C18" s="66" t="s">
        <v>200</v>
      </c>
      <c r="D18" s="67">
        <v>1125</v>
      </c>
      <c r="E18" s="67">
        <v>75.67</v>
      </c>
      <c r="F18" s="67">
        <v>1200.67</v>
      </c>
      <c r="G18" s="68">
        <v>82</v>
      </c>
      <c r="H18" s="66" t="s">
        <v>193</v>
      </c>
      <c r="I18" s="76" t="s">
        <v>169</v>
      </c>
    </row>
    <row r="19" spans="1:9" ht="14.25" customHeight="1" x14ac:dyDescent="0.2">
      <c r="A19" s="74">
        <f t="shared" si="0"/>
        <v>13</v>
      </c>
      <c r="B19" s="65" t="s">
        <v>201</v>
      </c>
      <c r="C19" s="66" t="s">
        <v>202</v>
      </c>
      <c r="D19" s="67">
        <v>763.11</v>
      </c>
      <c r="E19" s="67">
        <v>86.93</v>
      </c>
      <c r="F19" s="67">
        <v>850.04</v>
      </c>
      <c r="G19" s="68">
        <v>508</v>
      </c>
      <c r="H19" s="66" t="s">
        <v>198</v>
      </c>
      <c r="I19" s="76" t="s">
        <v>169</v>
      </c>
    </row>
    <row r="20" spans="1:9" ht="14.25" customHeight="1" x14ac:dyDescent="0.2">
      <c r="A20" s="74">
        <f t="shared" si="0"/>
        <v>14</v>
      </c>
      <c r="B20" s="65" t="s">
        <v>203</v>
      </c>
      <c r="C20" s="66" t="s">
        <v>204</v>
      </c>
      <c r="D20" s="67">
        <v>874.71</v>
      </c>
      <c r="E20" s="67">
        <v>123.29</v>
      </c>
      <c r="F20" s="67">
        <v>998</v>
      </c>
      <c r="G20" s="68">
        <v>283</v>
      </c>
      <c r="H20" s="66" t="s">
        <v>205</v>
      </c>
      <c r="I20" s="76" t="s">
        <v>169</v>
      </c>
    </row>
    <row r="21" spans="1:9" ht="14.25" customHeight="1" x14ac:dyDescent="0.2">
      <c r="A21" s="74">
        <f t="shared" si="0"/>
        <v>15</v>
      </c>
      <c r="B21" s="65" t="s">
        <v>206</v>
      </c>
      <c r="C21" s="66" t="s">
        <v>207</v>
      </c>
      <c r="D21" s="67">
        <v>961.2</v>
      </c>
      <c r="E21" s="67">
        <v>125.89</v>
      </c>
      <c r="F21" s="67">
        <v>1087.0899999999999</v>
      </c>
      <c r="G21" s="68">
        <v>172</v>
      </c>
      <c r="H21" s="66" t="s">
        <v>182</v>
      </c>
      <c r="I21" s="76" t="s">
        <v>169</v>
      </c>
    </row>
    <row r="22" spans="1:9" ht="14.25" customHeight="1" x14ac:dyDescent="0.2">
      <c r="A22" s="74">
        <f t="shared" si="0"/>
        <v>16</v>
      </c>
      <c r="B22" s="65" t="s">
        <v>208</v>
      </c>
      <c r="C22" s="66" t="s">
        <v>209</v>
      </c>
      <c r="D22" s="67">
        <v>762.39</v>
      </c>
      <c r="E22" s="67">
        <v>69.61</v>
      </c>
      <c r="F22" s="67">
        <v>832</v>
      </c>
      <c r="G22" s="68">
        <v>527</v>
      </c>
      <c r="H22" s="66" t="s">
        <v>210</v>
      </c>
      <c r="I22" s="76" t="s">
        <v>169</v>
      </c>
    </row>
    <row r="23" spans="1:9" ht="14.25" customHeight="1" x14ac:dyDescent="0.2">
      <c r="A23" s="74">
        <f t="shared" si="0"/>
        <v>17</v>
      </c>
      <c r="B23" s="65" t="s">
        <v>211</v>
      </c>
      <c r="C23" s="66" t="s">
        <v>212</v>
      </c>
      <c r="D23" s="67">
        <v>907.2</v>
      </c>
      <c r="E23" s="67">
        <v>95.58</v>
      </c>
      <c r="F23" s="67">
        <v>1002.78</v>
      </c>
      <c r="G23" s="68">
        <v>278</v>
      </c>
      <c r="H23" s="66" t="s">
        <v>205</v>
      </c>
      <c r="I23" s="76" t="s">
        <v>169</v>
      </c>
    </row>
    <row r="24" spans="1:9" ht="14.25" customHeight="1" x14ac:dyDescent="0.2">
      <c r="A24" s="74">
        <f t="shared" si="0"/>
        <v>18</v>
      </c>
      <c r="B24" s="65" t="s">
        <v>213</v>
      </c>
      <c r="C24" s="66" t="s">
        <v>214</v>
      </c>
      <c r="D24" s="67">
        <v>1002.78</v>
      </c>
      <c r="E24" s="67">
        <v>117.23</v>
      </c>
      <c r="F24" s="67">
        <v>1120.01</v>
      </c>
      <c r="G24" s="68">
        <v>146</v>
      </c>
      <c r="H24" s="66" t="s">
        <v>215</v>
      </c>
      <c r="I24" s="76" t="s">
        <v>169</v>
      </c>
    </row>
    <row r="25" spans="1:9" ht="14.25" customHeight="1" x14ac:dyDescent="0.2">
      <c r="A25" s="74">
        <f t="shared" si="0"/>
        <v>19</v>
      </c>
      <c r="B25" s="65" t="s">
        <v>216</v>
      </c>
      <c r="C25" s="66" t="s">
        <v>217</v>
      </c>
      <c r="D25" s="67">
        <v>895.5</v>
      </c>
      <c r="E25" s="67">
        <v>109.44</v>
      </c>
      <c r="F25" s="67">
        <v>1004.94</v>
      </c>
      <c r="G25" s="68">
        <v>274</v>
      </c>
      <c r="H25" s="66" t="s">
        <v>179</v>
      </c>
      <c r="I25" s="76" t="s">
        <v>169</v>
      </c>
    </row>
    <row r="26" spans="1:9" ht="14.25" customHeight="1" x14ac:dyDescent="0.2">
      <c r="A26" s="74">
        <f t="shared" si="0"/>
        <v>20</v>
      </c>
      <c r="B26" s="65" t="s">
        <v>218</v>
      </c>
      <c r="C26" s="66" t="s">
        <v>219</v>
      </c>
      <c r="D26" s="67">
        <v>814.23</v>
      </c>
      <c r="E26" s="67">
        <v>83.46</v>
      </c>
      <c r="F26" s="67">
        <v>897.69</v>
      </c>
      <c r="G26" s="68">
        <v>443</v>
      </c>
      <c r="H26" s="66" t="s">
        <v>220</v>
      </c>
      <c r="I26" s="76" t="s">
        <v>169</v>
      </c>
    </row>
    <row r="27" spans="1:9" ht="14.25" customHeight="1" x14ac:dyDescent="0.2">
      <c r="A27" s="74">
        <f t="shared" si="0"/>
        <v>21</v>
      </c>
      <c r="B27" s="65" t="s">
        <v>221</v>
      </c>
      <c r="C27" s="66" t="s">
        <v>222</v>
      </c>
      <c r="D27" s="67">
        <v>1207.44</v>
      </c>
      <c r="E27" s="67">
        <v>125.89</v>
      </c>
      <c r="F27" s="67">
        <v>1333.33</v>
      </c>
      <c r="G27" s="68">
        <v>24</v>
      </c>
      <c r="H27" s="66" t="s">
        <v>193</v>
      </c>
      <c r="I27" s="76" t="s">
        <v>223</v>
      </c>
    </row>
    <row r="28" spans="1:9" ht="14.25" customHeight="1" x14ac:dyDescent="0.2">
      <c r="A28" s="74">
        <f t="shared" si="0"/>
        <v>22</v>
      </c>
      <c r="B28" s="65" t="s">
        <v>224</v>
      </c>
      <c r="C28" s="66" t="s">
        <v>225</v>
      </c>
      <c r="D28" s="67">
        <v>738.9</v>
      </c>
      <c r="E28" s="67">
        <v>86.06</v>
      </c>
      <c r="F28" s="67">
        <v>824.96</v>
      </c>
      <c r="G28" s="68">
        <v>537</v>
      </c>
      <c r="H28" s="66" t="s">
        <v>215</v>
      </c>
      <c r="I28" s="76" t="s">
        <v>169</v>
      </c>
    </row>
    <row r="29" spans="1:9" ht="14.25" customHeight="1" x14ac:dyDescent="0.2">
      <c r="A29" s="74">
        <f t="shared" si="0"/>
        <v>23</v>
      </c>
      <c r="B29" s="65" t="s">
        <v>226</v>
      </c>
      <c r="C29" s="66" t="s">
        <v>227</v>
      </c>
      <c r="D29" s="67">
        <v>877.5</v>
      </c>
      <c r="E29" s="67">
        <v>101.65</v>
      </c>
      <c r="F29" s="67">
        <v>979.15</v>
      </c>
      <c r="G29" s="68">
        <v>305</v>
      </c>
      <c r="H29" s="66" t="s">
        <v>215</v>
      </c>
      <c r="I29" s="76" t="s">
        <v>169</v>
      </c>
    </row>
    <row r="30" spans="1:9" ht="14.25" customHeight="1" x14ac:dyDescent="0.2">
      <c r="A30" s="74">
        <f t="shared" si="0"/>
        <v>24</v>
      </c>
      <c r="B30" s="65" t="s">
        <v>228</v>
      </c>
      <c r="C30" s="66" t="s">
        <v>229</v>
      </c>
      <c r="D30" s="67">
        <v>1109.1600000000001</v>
      </c>
      <c r="E30" s="67">
        <v>121.56</v>
      </c>
      <c r="F30" s="67">
        <v>1230.72</v>
      </c>
      <c r="G30" s="68">
        <v>62</v>
      </c>
      <c r="H30" s="66" t="s">
        <v>198</v>
      </c>
      <c r="I30" s="76" t="s">
        <v>169</v>
      </c>
    </row>
    <row r="31" spans="1:9" ht="14.25" customHeight="1" x14ac:dyDescent="0.2">
      <c r="A31" s="74">
        <f t="shared" si="0"/>
        <v>25</v>
      </c>
      <c r="B31" s="65" t="s">
        <v>230</v>
      </c>
      <c r="C31" s="66" t="s">
        <v>231</v>
      </c>
      <c r="D31" s="67">
        <v>1070.46</v>
      </c>
      <c r="E31" s="67">
        <v>121.56</v>
      </c>
      <c r="F31" s="67">
        <v>1192.02</v>
      </c>
      <c r="G31" s="68">
        <v>87</v>
      </c>
      <c r="H31" s="66" t="s">
        <v>215</v>
      </c>
      <c r="I31" s="76" t="s">
        <v>169</v>
      </c>
    </row>
    <row r="32" spans="1:9" ht="14.25" customHeight="1" x14ac:dyDescent="0.2">
      <c r="A32" s="74">
        <f t="shared" si="0"/>
        <v>26</v>
      </c>
      <c r="B32" s="65" t="s">
        <v>232</v>
      </c>
      <c r="C32" s="66" t="s">
        <v>233</v>
      </c>
      <c r="D32" s="67">
        <v>967.14</v>
      </c>
      <c r="E32" s="67">
        <v>105.97</v>
      </c>
      <c r="F32" s="67">
        <v>1073.1099999999999</v>
      </c>
      <c r="G32" s="68">
        <v>187</v>
      </c>
      <c r="H32" s="66" t="s">
        <v>234</v>
      </c>
      <c r="I32" s="76" t="s">
        <v>169</v>
      </c>
    </row>
    <row r="33" spans="1:9" ht="14.25" customHeight="1" x14ac:dyDescent="0.2">
      <c r="A33" s="74">
        <f t="shared" si="0"/>
        <v>27</v>
      </c>
      <c r="B33" s="65" t="s">
        <v>235</v>
      </c>
      <c r="C33" s="66" t="s">
        <v>236</v>
      </c>
      <c r="D33" s="67">
        <v>1003.86</v>
      </c>
      <c r="E33" s="67">
        <v>118.1</v>
      </c>
      <c r="F33" s="67">
        <v>1121.96</v>
      </c>
      <c r="G33" s="68">
        <v>141</v>
      </c>
      <c r="H33" s="66" t="s">
        <v>237</v>
      </c>
      <c r="I33" s="76" t="s">
        <v>169</v>
      </c>
    </row>
    <row r="34" spans="1:9" ht="14.25" customHeight="1" x14ac:dyDescent="0.2">
      <c r="A34" s="74">
        <f t="shared" si="0"/>
        <v>28</v>
      </c>
      <c r="B34" s="65" t="s">
        <v>238</v>
      </c>
      <c r="C34" s="66" t="s">
        <v>239</v>
      </c>
      <c r="D34" s="67">
        <v>1036.44</v>
      </c>
      <c r="E34" s="67">
        <v>126.75</v>
      </c>
      <c r="F34" s="67">
        <v>1163.19</v>
      </c>
      <c r="G34" s="68">
        <v>107</v>
      </c>
      <c r="H34" s="66" t="s">
        <v>193</v>
      </c>
      <c r="I34" s="76" t="s">
        <v>169</v>
      </c>
    </row>
    <row r="35" spans="1:9" ht="14.25" customHeight="1" x14ac:dyDescent="0.2">
      <c r="A35" s="74">
        <f t="shared" si="0"/>
        <v>29</v>
      </c>
      <c r="B35" s="65" t="s">
        <v>240</v>
      </c>
      <c r="C35" s="66" t="s">
        <v>241</v>
      </c>
      <c r="D35" s="67">
        <v>863.01</v>
      </c>
      <c r="E35" s="67">
        <v>92.99</v>
      </c>
      <c r="F35" s="67">
        <v>956</v>
      </c>
      <c r="G35" s="68">
        <v>338</v>
      </c>
      <c r="H35" s="66" t="s">
        <v>182</v>
      </c>
      <c r="I35" s="76" t="s">
        <v>169</v>
      </c>
    </row>
    <row r="36" spans="1:9" ht="14.25" customHeight="1" x14ac:dyDescent="0.2">
      <c r="A36" s="74">
        <f t="shared" si="0"/>
        <v>30</v>
      </c>
      <c r="B36" s="65" t="s">
        <v>242</v>
      </c>
      <c r="C36" s="66" t="s">
        <v>243</v>
      </c>
      <c r="D36" s="67">
        <v>936.63</v>
      </c>
      <c r="E36" s="67">
        <v>87.79</v>
      </c>
      <c r="F36" s="67">
        <v>1024.42</v>
      </c>
      <c r="G36" s="68">
        <v>251</v>
      </c>
      <c r="H36" s="66" t="s">
        <v>237</v>
      </c>
      <c r="I36" s="76" t="s">
        <v>169</v>
      </c>
    </row>
    <row r="37" spans="1:9" ht="14.25" customHeight="1" x14ac:dyDescent="0.2">
      <c r="A37" s="74">
        <f t="shared" si="0"/>
        <v>31</v>
      </c>
      <c r="B37" s="65" t="s">
        <v>244</v>
      </c>
      <c r="C37" s="66" t="s">
        <v>245</v>
      </c>
      <c r="D37" s="67">
        <v>620.73</v>
      </c>
      <c r="E37" s="67">
        <v>91.26</v>
      </c>
      <c r="F37" s="67">
        <v>711.99</v>
      </c>
      <c r="G37" s="68">
        <v>607</v>
      </c>
      <c r="H37" s="66" t="s">
        <v>215</v>
      </c>
      <c r="I37" s="76" t="s">
        <v>169</v>
      </c>
    </row>
    <row r="38" spans="1:9" ht="14.25" customHeight="1" x14ac:dyDescent="0.2">
      <c r="A38" s="74">
        <f t="shared" si="0"/>
        <v>32</v>
      </c>
      <c r="B38" s="65" t="s">
        <v>246</v>
      </c>
      <c r="C38" s="66" t="s">
        <v>247</v>
      </c>
      <c r="D38" s="67">
        <v>740.7</v>
      </c>
      <c r="E38" s="67">
        <v>70.48</v>
      </c>
      <c r="F38" s="67">
        <v>811.18</v>
      </c>
      <c r="G38" s="68">
        <v>550</v>
      </c>
      <c r="H38" s="66" t="s">
        <v>215</v>
      </c>
      <c r="I38" s="76" t="s">
        <v>169</v>
      </c>
    </row>
    <row r="39" spans="1:9" ht="14.25" customHeight="1" x14ac:dyDescent="0.2">
      <c r="A39" s="74">
        <f t="shared" si="0"/>
        <v>33</v>
      </c>
      <c r="B39" s="65" t="s">
        <v>248</v>
      </c>
      <c r="C39" s="66" t="s">
        <v>249</v>
      </c>
      <c r="D39" s="67">
        <v>832.05</v>
      </c>
      <c r="E39" s="67">
        <v>99.91</v>
      </c>
      <c r="F39" s="67">
        <v>931.96</v>
      </c>
      <c r="G39" s="68">
        <v>385</v>
      </c>
      <c r="H39" s="66" t="s">
        <v>250</v>
      </c>
      <c r="I39" s="76" t="s">
        <v>169</v>
      </c>
    </row>
    <row r="40" spans="1:9" ht="14.25" customHeight="1" x14ac:dyDescent="0.2">
      <c r="A40" s="74">
        <f t="shared" si="0"/>
        <v>34</v>
      </c>
      <c r="B40" s="65" t="s">
        <v>251</v>
      </c>
      <c r="C40" s="66" t="s">
        <v>252</v>
      </c>
      <c r="D40" s="67">
        <v>866.16</v>
      </c>
      <c r="E40" s="67">
        <v>130.22</v>
      </c>
      <c r="F40" s="67">
        <v>996.38</v>
      </c>
      <c r="G40" s="68">
        <v>286</v>
      </c>
      <c r="H40" s="66" t="s">
        <v>182</v>
      </c>
      <c r="I40" s="76" t="s">
        <v>169</v>
      </c>
    </row>
    <row r="41" spans="1:9" ht="14.25" customHeight="1" x14ac:dyDescent="0.2">
      <c r="A41" s="74">
        <f t="shared" si="0"/>
        <v>35</v>
      </c>
      <c r="B41" s="65" t="s">
        <v>253</v>
      </c>
      <c r="C41" s="66" t="s">
        <v>254</v>
      </c>
      <c r="D41" s="67">
        <v>1151.28</v>
      </c>
      <c r="E41" s="67">
        <v>134.55000000000001</v>
      </c>
      <c r="F41" s="67">
        <v>1285.83</v>
      </c>
      <c r="G41" s="68">
        <v>36</v>
      </c>
      <c r="H41" s="66" t="s">
        <v>179</v>
      </c>
      <c r="I41" s="76" t="s">
        <v>169</v>
      </c>
    </row>
    <row r="42" spans="1:9" ht="14.25" customHeight="1" x14ac:dyDescent="0.2">
      <c r="A42" s="74">
        <f t="shared" si="0"/>
        <v>36</v>
      </c>
      <c r="B42" s="65" t="s">
        <v>255</v>
      </c>
      <c r="C42" s="66" t="s">
        <v>256</v>
      </c>
      <c r="D42" s="67">
        <v>945.09</v>
      </c>
      <c r="E42" s="67">
        <v>117.23</v>
      </c>
      <c r="F42" s="67">
        <v>1062.32</v>
      </c>
      <c r="G42" s="68">
        <v>204</v>
      </c>
      <c r="H42" s="66" t="s">
        <v>250</v>
      </c>
      <c r="I42" s="76" t="s">
        <v>169</v>
      </c>
    </row>
    <row r="43" spans="1:9" ht="14.25" customHeight="1" x14ac:dyDescent="0.2">
      <c r="A43" s="74">
        <f t="shared" si="0"/>
        <v>37</v>
      </c>
      <c r="B43" s="65" t="s">
        <v>257</v>
      </c>
      <c r="C43" s="66" t="s">
        <v>258</v>
      </c>
      <c r="D43" s="67">
        <v>703.71</v>
      </c>
      <c r="E43" s="67">
        <v>82.6</v>
      </c>
      <c r="F43" s="67">
        <v>786.31</v>
      </c>
      <c r="G43" s="68">
        <v>571</v>
      </c>
      <c r="H43" s="66" t="s">
        <v>259</v>
      </c>
      <c r="I43" s="76" t="s">
        <v>169</v>
      </c>
    </row>
    <row r="44" spans="1:9" ht="14.25" customHeight="1" x14ac:dyDescent="0.2">
      <c r="A44" s="74">
        <f t="shared" si="0"/>
        <v>38</v>
      </c>
      <c r="B44" s="65" t="s">
        <v>260</v>
      </c>
      <c r="C44" s="66" t="s">
        <v>261</v>
      </c>
      <c r="D44" s="67">
        <v>944.73</v>
      </c>
      <c r="E44" s="67">
        <v>105.11</v>
      </c>
      <c r="F44" s="67">
        <v>1049.8399999999999</v>
      </c>
      <c r="G44" s="68">
        <v>218</v>
      </c>
      <c r="H44" s="66" t="s">
        <v>262</v>
      </c>
      <c r="I44" s="76" t="s">
        <v>169</v>
      </c>
    </row>
    <row r="45" spans="1:9" ht="14.25" customHeight="1" x14ac:dyDescent="0.2">
      <c r="A45" s="74">
        <f t="shared" si="0"/>
        <v>39</v>
      </c>
      <c r="B45" s="65" t="s">
        <v>263</v>
      </c>
      <c r="C45" s="66" t="s">
        <v>264</v>
      </c>
      <c r="D45" s="67">
        <v>991.35</v>
      </c>
      <c r="E45" s="67">
        <v>108.57</v>
      </c>
      <c r="F45" s="67">
        <v>1099.92</v>
      </c>
      <c r="G45" s="68">
        <v>161</v>
      </c>
      <c r="H45" s="66" t="s">
        <v>198</v>
      </c>
      <c r="I45" s="76" t="s">
        <v>169</v>
      </c>
    </row>
    <row r="46" spans="1:9" ht="14.25" customHeight="1" x14ac:dyDescent="0.2">
      <c r="A46" s="74">
        <f t="shared" si="0"/>
        <v>40</v>
      </c>
      <c r="B46" s="65" t="s">
        <v>265</v>
      </c>
      <c r="C46" s="66" t="s">
        <v>266</v>
      </c>
      <c r="D46" s="67">
        <v>867.42</v>
      </c>
      <c r="E46" s="67">
        <v>117.23</v>
      </c>
      <c r="F46" s="67">
        <v>984.65</v>
      </c>
      <c r="G46" s="68">
        <v>299</v>
      </c>
      <c r="H46" s="66" t="s">
        <v>267</v>
      </c>
      <c r="I46" s="76" t="s">
        <v>169</v>
      </c>
    </row>
    <row r="47" spans="1:9" ht="14.25" customHeight="1" x14ac:dyDescent="0.2">
      <c r="A47" s="74">
        <f t="shared" si="0"/>
        <v>41</v>
      </c>
      <c r="B47" s="65" t="s">
        <v>268</v>
      </c>
      <c r="C47" s="66" t="s">
        <v>269</v>
      </c>
      <c r="D47" s="67">
        <v>1116.3599999999999</v>
      </c>
      <c r="E47" s="67">
        <v>108.57</v>
      </c>
      <c r="F47" s="67">
        <v>1224.93</v>
      </c>
      <c r="G47" s="68">
        <v>69</v>
      </c>
      <c r="H47" s="66" t="s">
        <v>175</v>
      </c>
      <c r="I47" s="76" t="s">
        <v>169</v>
      </c>
    </row>
    <row r="48" spans="1:9" ht="14.25" customHeight="1" x14ac:dyDescent="0.2">
      <c r="A48" s="74">
        <f t="shared" si="0"/>
        <v>42</v>
      </c>
      <c r="B48" s="65" t="s">
        <v>270</v>
      </c>
      <c r="C48" s="66" t="s">
        <v>271</v>
      </c>
      <c r="D48" s="67">
        <v>996.48</v>
      </c>
      <c r="E48" s="67">
        <v>72.209999999999994</v>
      </c>
      <c r="F48" s="67">
        <v>1068.69</v>
      </c>
      <c r="G48" s="68">
        <v>193</v>
      </c>
      <c r="H48" s="66" t="s">
        <v>262</v>
      </c>
      <c r="I48" s="76" t="s">
        <v>169</v>
      </c>
    </row>
    <row r="49" spans="1:9" ht="14.25" customHeight="1" x14ac:dyDescent="0.2">
      <c r="A49" s="74">
        <f t="shared" si="0"/>
        <v>43</v>
      </c>
      <c r="B49" s="65" t="s">
        <v>272</v>
      </c>
      <c r="C49" s="66" t="s">
        <v>273</v>
      </c>
      <c r="D49" s="67" t="s">
        <v>274</v>
      </c>
      <c r="E49" s="67" t="s">
        <v>274</v>
      </c>
      <c r="F49" s="67">
        <v>0</v>
      </c>
      <c r="G49" s="68">
        <v>621</v>
      </c>
      <c r="H49" s="66" t="s">
        <v>250</v>
      </c>
      <c r="I49" s="76" t="s">
        <v>275</v>
      </c>
    </row>
    <row r="50" spans="1:9" ht="14.25" customHeight="1" x14ac:dyDescent="0.2">
      <c r="A50" s="74">
        <f t="shared" si="0"/>
        <v>44</v>
      </c>
      <c r="B50" s="65" t="s">
        <v>276</v>
      </c>
      <c r="C50" s="66" t="s">
        <v>277</v>
      </c>
      <c r="D50" s="67">
        <v>1039.05</v>
      </c>
      <c r="E50" s="67">
        <v>112.9</v>
      </c>
      <c r="F50" s="67">
        <v>1151.95</v>
      </c>
      <c r="G50" s="68">
        <v>114</v>
      </c>
      <c r="H50" s="66" t="s">
        <v>267</v>
      </c>
      <c r="I50" s="76" t="s">
        <v>169</v>
      </c>
    </row>
    <row r="51" spans="1:9" ht="14.25" customHeight="1" x14ac:dyDescent="0.2">
      <c r="A51" s="74">
        <f t="shared" si="0"/>
        <v>45</v>
      </c>
      <c r="B51" s="65" t="s">
        <v>278</v>
      </c>
      <c r="C51" s="66" t="s">
        <v>279</v>
      </c>
      <c r="D51" s="67">
        <v>852.21</v>
      </c>
      <c r="E51" s="67">
        <v>76.540000000000006</v>
      </c>
      <c r="F51" s="67">
        <v>928.75</v>
      </c>
      <c r="G51" s="68">
        <v>390</v>
      </c>
      <c r="H51" s="66" t="s">
        <v>210</v>
      </c>
      <c r="I51" s="76" t="s">
        <v>169</v>
      </c>
    </row>
    <row r="52" spans="1:9" ht="14.25" customHeight="1" x14ac:dyDescent="0.2">
      <c r="A52" s="74">
        <f t="shared" si="0"/>
        <v>46</v>
      </c>
      <c r="B52" s="65" t="s">
        <v>280</v>
      </c>
      <c r="C52" s="66" t="s">
        <v>281</v>
      </c>
      <c r="D52" s="67">
        <v>800.55</v>
      </c>
      <c r="E52" s="67">
        <v>118.1</v>
      </c>
      <c r="F52" s="67">
        <v>918.65</v>
      </c>
      <c r="G52" s="68">
        <v>403</v>
      </c>
      <c r="H52" s="66" t="s">
        <v>187</v>
      </c>
      <c r="I52" s="76" t="s">
        <v>169</v>
      </c>
    </row>
    <row r="53" spans="1:9" ht="14.25" customHeight="1" x14ac:dyDescent="0.2">
      <c r="A53" s="74">
        <f t="shared" si="0"/>
        <v>47</v>
      </c>
      <c r="B53" s="65" t="s">
        <v>282</v>
      </c>
      <c r="C53" s="66" t="s">
        <v>283</v>
      </c>
      <c r="D53" s="67">
        <v>761.67</v>
      </c>
      <c r="E53" s="67">
        <v>115.5</v>
      </c>
      <c r="F53" s="67">
        <v>877.17</v>
      </c>
      <c r="G53" s="68">
        <v>466</v>
      </c>
      <c r="H53" s="66" t="s">
        <v>187</v>
      </c>
      <c r="I53" s="76" t="s">
        <v>169</v>
      </c>
    </row>
    <row r="54" spans="1:9" ht="14.25" customHeight="1" x14ac:dyDescent="0.2">
      <c r="A54" s="74">
        <f t="shared" si="0"/>
        <v>48</v>
      </c>
      <c r="B54" s="65" t="s">
        <v>284</v>
      </c>
      <c r="C54" s="66" t="s">
        <v>285</v>
      </c>
      <c r="D54" s="67">
        <v>729.18</v>
      </c>
      <c r="E54" s="67">
        <v>90.39</v>
      </c>
      <c r="F54" s="67">
        <v>819.57</v>
      </c>
      <c r="G54" s="68">
        <v>542</v>
      </c>
      <c r="H54" s="66" t="s">
        <v>215</v>
      </c>
      <c r="I54" s="76" t="s">
        <v>169</v>
      </c>
    </row>
    <row r="55" spans="1:9" ht="14.25" customHeight="1" x14ac:dyDescent="0.2">
      <c r="A55" s="74">
        <f t="shared" si="0"/>
        <v>49</v>
      </c>
      <c r="B55" s="65" t="s">
        <v>286</v>
      </c>
      <c r="C55" s="66" t="s">
        <v>287</v>
      </c>
      <c r="D55" s="67">
        <v>838.89</v>
      </c>
      <c r="E55" s="67">
        <v>104.24</v>
      </c>
      <c r="F55" s="67">
        <v>943.13</v>
      </c>
      <c r="G55" s="68">
        <v>366</v>
      </c>
      <c r="H55" s="66" t="s">
        <v>182</v>
      </c>
      <c r="I55" s="76" t="s">
        <v>169</v>
      </c>
    </row>
    <row r="56" spans="1:9" ht="14.25" customHeight="1" x14ac:dyDescent="0.2">
      <c r="A56" s="74">
        <f t="shared" si="0"/>
        <v>50</v>
      </c>
      <c r="B56" s="65" t="s">
        <v>288</v>
      </c>
      <c r="C56" s="66" t="s">
        <v>289</v>
      </c>
      <c r="D56" s="67" t="s">
        <v>274</v>
      </c>
      <c r="E56" s="67" t="s">
        <v>274</v>
      </c>
      <c r="F56" s="67">
        <v>0</v>
      </c>
      <c r="G56" s="68">
        <v>621</v>
      </c>
      <c r="H56" s="66" t="s">
        <v>175</v>
      </c>
      <c r="I56" s="76" t="s">
        <v>275</v>
      </c>
    </row>
    <row r="57" spans="1:9" ht="14.25" customHeight="1" x14ac:dyDescent="0.2">
      <c r="A57" s="74">
        <f t="shared" si="0"/>
        <v>51</v>
      </c>
      <c r="B57" s="65" t="s">
        <v>290</v>
      </c>
      <c r="C57" s="66" t="s">
        <v>291</v>
      </c>
      <c r="D57" s="67">
        <v>796.41</v>
      </c>
      <c r="E57" s="67">
        <v>81.73</v>
      </c>
      <c r="F57" s="67">
        <v>878.14</v>
      </c>
      <c r="G57" s="68">
        <v>464</v>
      </c>
      <c r="H57" s="66" t="s">
        <v>179</v>
      </c>
      <c r="I57" s="76" t="s">
        <v>169</v>
      </c>
    </row>
    <row r="58" spans="1:9" ht="14.25" customHeight="1" x14ac:dyDescent="0.2">
      <c r="A58" s="74">
        <f t="shared" si="0"/>
        <v>52</v>
      </c>
      <c r="B58" s="65" t="s">
        <v>292</v>
      </c>
      <c r="C58" s="66" t="s">
        <v>293</v>
      </c>
      <c r="D58" s="67">
        <v>726.66</v>
      </c>
      <c r="E58" s="67">
        <v>70.48</v>
      </c>
      <c r="F58" s="67">
        <v>797.14</v>
      </c>
      <c r="G58" s="68">
        <v>563</v>
      </c>
      <c r="H58" s="66" t="s">
        <v>179</v>
      </c>
      <c r="I58" s="76" t="s">
        <v>169</v>
      </c>
    </row>
    <row r="59" spans="1:9" ht="14.25" customHeight="1" x14ac:dyDescent="0.2">
      <c r="A59" s="74">
        <f t="shared" si="0"/>
        <v>53</v>
      </c>
      <c r="B59" s="65" t="s">
        <v>294</v>
      </c>
      <c r="C59" s="66" t="s">
        <v>295</v>
      </c>
      <c r="D59" s="67">
        <v>1092.5999999999999</v>
      </c>
      <c r="E59" s="67">
        <v>117.23</v>
      </c>
      <c r="F59" s="67">
        <v>1209.83</v>
      </c>
      <c r="G59" s="68">
        <v>75</v>
      </c>
      <c r="H59" s="66" t="s">
        <v>179</v>
      </c>
      <c r="I59" s="76" t="s">
        <v>169</v>
      </c>
    </row>
    <row r="60" spans="1:9" ht="14.25" customHeight="1" x14ac:dyDescent="0.2">
      <c r="A60" s="74">
        <f t="shared" si="0"/>
        <v>54</v>
      </c>
      <c r="B60" s="65" t="s">
        <v>296</v>
      </c>
      <c r="C60" s="66" t="s">
        <v>297</v>
      </c>
      <c r="D60" s="67">
        <v>858.33</v>
      </c>
      <c r="E60" s="67">
        <v>99.91</v>
      </c>
      <c r="F60" s="67">
        <v>958.24</v>
      </c>
      <c r="G60" s="68">
        <v>330</v>
      </c>
      <c r="H60" s="66" t="s">
        <v>172</v>
      </c>
      <c r="I60" s="76" t="s">
        <v>169</v>
      </c>
    </row>
    <row r="61" spans="1:9" ht="14.25" customHeight="1" x14ac:dyDescent="0.2">
      <c r="A61" s="74">
        <f t="shared" si="0"/>
        <v>55</v>
      </c>
      <c r="B61" s="65" t="s">
        <v>298</v>
      </c>
      <c r="C61" s="66" t="s">
        <v>299</v>
      </c>
      <c r="D61" s="67" t="s">
        <v>274</v>
      </c>
      <c r="E61" s="67" t="s">
        <v>274</v>
      </c>
      <c r="F61" s="67">
        <v>0</v>
      </c>
      <c r="G61" s="68">
        <v>621</v>
      </c>
      <c r="H61" s="66" t="s">
        <v>179</v>
      </c>
      <c r="I61" s="76" t="s">
        <v>275</v>
      </c>
    </row>
    <row r="62" spans="1:9" ht="14.25" customHeight="1" x14ac:dyDescent="0.2">
      <c r="A62" s="74">
        <f t="shared" si="0"/>
        <v>56</v>
      </c>
      <c r="B62" s="65" t="s">
        <v>300</v>
      </c>
      <c r="C62" s="66" t="s">
        <v>301</v>
      </c>
      <c r="D62" s="67">
        <v>888.21</v>
      </c>
      <c r="E62" s="67">
        <v>121.56</v>
      </c>
      <c r="F62" s="67">
        <v>1009.77</v>
      </c>
      <c r="G62" s="68">
        <v>270</v>
      </c>
      <c r="H62" s="66" t="s">
        <v>262</v>
      </c>
      <c r="I62" s="76" t="s">
        <v>169</v>
      </c>
    </row>
    <row r="63" spans="1:9" ht="14.25" customHeight="1" x14ac:dyDescent="0.2">
      <c r="A63" s="74">
        <f t="shared" si="0"/>
        <v>57</v>
      </c>
      <c r="B63" s="65" t="s">
        <v>302</v>
      </c>
      <c r="C63" s="66" t="s">
        <v>303</v>
      </c>
      <c r="D63" s="67">
        <v>904.14</v>
      </c>
      <c r="E63" s="67">
        <v>73.069999999999993</v>
      </c>
      <c r="F63" s="67">
        <v>977.21</v>
      </c>
      <c r="G63" s="68">
        <v>310</v>
      </c>
      <c r="H63" s="66" t="s">
        <v>172</v>
      </c>
      <c r="I63" s="76" t="s">
        <v>169</v>
      </c>
    </row>
    <row r="64" spans="1:9" ht="14.25" customHeight="1" x14ac:dyDescent="0.2">
      <c r="A64" s="74">
        <f t="shared" si="0"/>
        <v>58</v>
      </c>
      <c r="B64" s="65" t="s">
        <v>304</v>
      </c>
      <c r="C64" s="66" t="s">
        <v>305</v>
      </c>
      <c r="D64" s="67">
        <v>839.61</v>
      </c>
      <c r="E64" s="67">
        <v>112.9</v>
      </c>
      <c r="F64" s="67">
        <v>952.51</v>
      </c>
      <c r="G64" s="68">
        <v>346</v>
      </c>
      <c r="H64" s="66" t="s">
        <v>215</v>
      </c>
      <c r="I64" s="76" t="s">
        <v>169</v>
      </c>
    </row>
    <row r="65" spans="1:9" ht="14.25" customHeight="1" x14ac:dyDescent="0.2">
      <c r="A65" s="74">
        <f t="shared" si="0"/>
        <v>59</v>
      </c>
      <c r="B65" s="65" t="s">
        <v>306</v>
      </c>
      <c r="C65" s="66" t="s">
        <v>307</v>
      </c>
      <c r="D65" s="67">
        <v>691.92</v>
      </c>
      <c r="E65" s="67">
        <v>82.6</v>
      </c>
      <c r="F65" s="67">
        <v>774.52</v>
      </c>
      <c r="G65" s="68">
        <v>578</v>
      </c>
      <c r="H65" s="66" t="s">
        <v>308</v>
      </c>
      <c r="I65" s="76" t="s">
        <v>169</v>
      </c>
    </row>
    <row r="66" spans="1:9" ht="14.25" customHeight="1" x14ac:dyDescent="0.2">
      <c r="A66" s="74">
        <f t="shared" si="0"/>
        <v>60</v>
      </c>
      <c r="B66" s="65" t="s">
        <v>309</v>
      </c>
      <c r="C66" s="66" t="s">
        <v>310</v>
      </c>
      <c r="D66" s="67">
        <v>921.24</v>
      </c>
      <c r="E66" s="67">
        <v>76.540000000000006</v>
      </c>
      <c r="F66" s="67">
        <v>997.78</v>
      </c>
      <c r="G66" s="68">
        <v>284</v>
      </c>
      <c r="H66" s="66" t="s">
        <v>311</v>
      </c>
      <c r="I66" s="76" t="s">
        <v>169</v>
      </c>
    </row>
    <row r="67" spans="1:9" ht="14.25" customHeight="1" x14ac:dyDescent="0.2">
      <c r="A67" s="74">
        <f t="shared" si="0"/>
        <v>61</v>
      </c>
      <c r="B67" s="65" t="s">
        <v>312</v>
      </c>
      <c r="C67" s="66" t="s">
        <v>313</v>
      </c>
      <c r="D67" s="67">
        <v>898.11</v>
      </c>
      <c r="E67" s="67">
        <v>80</v>
      </c>
      <c r="F67" s="67">
        <v>978.11</v>
      </c>
      <c r="G67" s="68">
        <v>307</v>
      </c>
      <c r="H67" s="66" t="s">
        <v>179</v>
      </c>
      <c r="I67" s="76" t="s">
        <v>169</v>
      </c>
    </row>
    <row r="68" spans="1:9" ht="14.25" customHeight="1" x14ac:dyDescent="0.2">
      <c r="A68" s="74">
        <f t="shared" si="0"/>
        <v>62</v>
      </c>
      <c r="B68" s="65" t="s">
        <v>314</v>
      </c>
      <c r="C68" s="66" t="s">
        <v>315</v>
      </c>
      <c r="D68" s="67">
        <v>1048.5</v>
      </c>
      <c r="E68" s="67">
        <v>69.61</v>
      </c>
      <c r="F68" s="67">
        <v>1118.1099999999999</v>
      </c>
      <c r="G68" s="68">
        <v>148</v>
      </c>
      <c r="H68" s="66" t="s">
        <v>198</v>
      </c>
      <c r="I68" s="76" t="s">
        <v>169</v>
      </c>
    </row>
    <row r="69" spans="1:9" ht="14.25" customHeight="1" x14ac:dyDescent="0.2">
      <c r="A69" s="74">
        <f t="shared" si="0"/>
        <v>63</v>
      </c>
      <c r="B69" s="65" t="s">
        <v>316</v>
      </c>
      <c r="C69" s="66" t="s">
        <v>317</v>
      </c>
      <c r="D69" s="67">
        <v>1160.3699999999999</v>
      </c>
      <c r="E69" s="67">
        <v>67.88</v>
      </c>
      <c r="F69" s="67">
        <v>1228.25</v>
      </c>
      <c r="G69" s="68">
        <v>65</v>
      </c>
      <c r="H69" s="66" t="s">
        <v>175</v>
      </c>
      <c r="I69" s="76" t="s">
        <v>169</v>
      </c>
    </row>
    <row r="70" spans="1:9" ht="14.25" customHeight="1" x14ac:dyDescent="0.2">
      <c r="A70" s="74">
        <f t="shared" si="0"/>
        <v>64</v>
      </c>
      <c r="B70" s="65" t="s">
        <v>318</v>
      </c>
      <c r="C70" s="66" t="s">
        <v>319</v>
      </c>
      <c r="D70" s="67">
        <v>792.09</v>
      </c>
      <c r="E70" s="67">
        <v>117.23</v>
      </c>
      <c r="F70" s="67">
        <v>909.32</v>
      </c>
      <c r="G70" s="68">
        <v>419</v>
      </c>
      <c r="H70" s="66" t="s">
        <v>182</v>
      </c>
      <c r="I70" s="76" t="s">
        <v>169</v>
      </c>
    </row>
    <row r="71" spans="1:9" ht="14.25" customHeight="1" x14ac:dyDescent="0.2">
      <c r="A71" s="74">
        <f t="shared" si="0"/>
        <v>65</v>
      </c>
      <c r="B71" s="65" t="s">
        <v>320</v>
      </c>
      <c r="C71" s="66" t="s">
        <v>321</v>
      </c>
      <c r="D71" s="67">
        <v>592.83000000000004</v>
      </c>
      <c r="E71" s="67">
        <v>85.19</v>
      </c>
      <c r="F71" s="67">
        <v>678.02</v>
      </c>
      <c r="G71" s="68">
        <v>614</v>
      </c>
      <c r="H71" s="66" t="s">
        <v>187</v>
      </c>
      <c r="I71" s="76" t="s">
        <v>169</v>
      </c>
    </row>
    <row r="72" spans="1:9" ht="14.25" customHeight="1" x14ac:dyDescent="0.2">
      <c r="A72" s="74">
        <f t="shared" ref="A72:A135" si="1">A71+1</f>
        <v>66</v>
      </c>
      <c r="B72" s="65" t="s">
        <v>322</v>
      </c>
      <c r="C72" s="66" t="s">
        <v>323</v>
      </c>
      <c r="D72" s="67">
        <v>690.84</v>
      </c>
      <c r="E72" s="67">
        <v>125.89</v>
      </c>
      <c r="F72" s="67">
        <v>816.73</v>
      </c>
      <c r="G72" s="68">
        <v>545</v>
      </c>
      <c r="H72" s="66" t="s">
        <v>198</v>
      </c>
      <c r="I72" s="76" t="s">
        <v>169</v>
      </c>
    </row>
    <row r="73" spans="1:9" ht="14.25" customHeight="1" x14ac:dyDescent="0.2">
      <c r="A73" s="74">
        <f t="shared" si="1"/>
        <v>67</v>
      </c>
      <c r="B73" s="65" t="s">
        <v>324</v>
      </c>
      <c r="C73" s="66" t="s">
        <v>325</v>
      </c>
      <c r="D73" s="67">
        <v>912.96</v>
      </c>
      <c r="E73" s="67">
        <v>112.9</v>
      </c>
      <c r="F73" s="67">
        <v>1025.8599999999999</v>
      </c>
      <c r="G73" s="68">
        <v>250</v>
      </c>
      <c r="H73" s="66" t="s">
        <v>182</v>
      </c>
      <c r="I73" s="76" t="s">
        <v>169</v>
      </c>
    </row>
    <row r="74" spans="1:9" ht="14.25" customHeight="1" x14ac:dyDescent="0.2">
      <c r="A74" s="74">
        <f t="shared" si="1"/>
        <v>68</v>
      </c>
      <c r="B74" s="65" t="s">
        <v>326</v>
      </c>
      <c r="C74" s="66" t="s">
        <v>327</v>
      </c>
      <c r="D74" s="67">
        <v>1036.17</v>
      </c>
      <c r="E74" s="67">
        <v>97.32</v>
      </c>
      <c r="F74" s="67">
        <v>1133.49</v>
      </c>
      <c r="G74" s="68">
        <v>128</v>
      </c>
      <c r="H74" s="66" t="s">
        <v>198</v>
      </c>
      <c r="I74" s="76" t="s">
        <v>169</v>
      </c>
    </row>
    <row r="75" spans="1:9" ht="14.25" customHeight="1" x14ac:dyDescent="0.2">
      <c r="A75" s="74">
        <f t="shared" si="1"/>
        <v>69</v>
      </c>
      <c r="B75" s="65" t="s">
        <v>328</v>
      </c>
      <c r="C75" s="66" t="s">
        <v>329</v>
      </c>
      <c r="D75" s="67">
        <v>844.83</v>
      </c>
      <c r="E75" s="67">
        <v>66.150000000000006</v>
      </c>
      <c r="F75" s="67">
        <v>910.98</v>
      </c>
      <c r="G75" s="68">
        <v>415</v>
      </c>
      <c r="H75" s="66" t="s">
        <v>193</v>
      </c>
      <c r="I75" s="76" t="s">
        <v>169</v>
      </c>
    </row>
    <row r="76" spans="1:9" ht="14.25" customHeight="1" x14ac:dyDescent="0.2">
      <c r="A76" s="74">
        <f t="shared" si="1"/>
        <v>70</v>
      </c>
      <c r="B76" s="65" t="s">
        <v>330</v>
      </c>
      <c r="C76" s="66" t="s">
        <v>331</v>
      </c>
      <c r="D76" s="67">
        <v>946.35</v>
      </c>
      <c r="E76" s="67">
        <v>117.23</v>
      </c>
      <c r="F76" s="67">
        <v>1063.58</v>
      </c>
      <c r="G76" s="68">
        <v>202</v>
      </c>
      <c r="H76" s="66" t="s">
        <v>332</v>
      </c>
      <c r="I76" s="76" t="s">
        <v>169</v>
      </c>
    </row>
    <row r="77" spans="1:9" ht="14.25" customHeight="1" x14ac:dyDescent="0.2">
      <c r="A77" s="74">
        <f t="shared" si="1"/>
        <v>71</v>
      </c>
      <c r="B77" s="65" t="s">
        <v>333</v>
      </c>
      <c r="C77" s="66" t="s">
        <v>334</v>
      </c>
      <c r="D77" s="67">
        <v>880.83</v>
      </c>
      <c r="E77" s="67">
        <v>96.45</v>
      </c>
      <c r="F77" s="67">
        <v>977.28</v>
      </c>
      <c r="G77" s="68">
        <v>309</v>
      </c>
      <c r="H77" s="66" t="s">
        <v>179</v>
      </c>
      <c r="I77" s="76" t="s">
        <v>169</v>
      </c>
    </row>
    <row r="78" spans="1:9" ht="14.25" customHeight="1" x14ac:dyDescent="0.2">
      <c r="A78" s="74">
        <f t="shared" si="1"/>
        <v>72</v>
      </c>
      <c r="B78" s="65" t="s">
        <v>335</v>
      </c>
      <c r="C78" s="66" t="s">
        <v>336</v>
      </c>
      <c r="D78" s="67">
        <v>925.83</v>
      </c>
      <c r="E78" s="67">
        <v>104.24</v>
      </c>
      <c r="F78" s="67">
        <v>1030.07</v>
      </c>
      <c r="G78" s="68">
        <v>245</v>
      </c>
      <c r="H78" s="66" t="s">
        <v>337</v>
      </c>
      <c r="I78" s="76" t="s">
        <v>169</v>
      </c>
    </row>
    <row r="79" spans="1:9" ht="14.25" customHeight="1" x14ac:dyDescent="0.2">
      <c r="A79" s="74">
        <f t="shared" si="1"/>
        <v>73</v>
      </c>
      <c r="B79" s="65" t="s">
        <v>338</v>
      </c>
      <c r="C79" s="66" t="s">
        <v>339</v>
      </c>
      <c r="D79" s="67">
        <v>839.61</v>
      </c>
      <c r="E79" s="67">
        <v>79.13</v>
      </c>
      <c r="F79" s="67">
        <v>918.74</v>
      </c>
      <c r="G79" s="68">
        <v>402</v>
      </c>
      <c r="H79" s="66" t="s">
        <v>193</v>
      </c>
      <c r="I79" s="76" t="s">
        <v>169</v>
      </c>
    </row>
    <row r="80" spans="1:9" ht="14.25" customHeight="1" x14ac:dyDescent="0.2">
      <c r="A80" s="74">
        <f t="shared" si="1"/>
        <v>74</v>
      </c>
      <c r="B80" s="65" t="s">
        <v>340</v>
      </c>
      <c r="C80" s="66" t="s">
        <v>341</v>
      </c>
      <c r="D80" s="67">
        <v>820.44</v>
      </c>
      <c r="E80" s="67">
        <v>83.46</v>
      </c>
      <c r="F80" s="67">
        <v>903.9</v>
      </c>
      <c r="G80" s="68">
        <v>430</v>
      </c>
      <c r="H80" s="66" t="s">
        <v>182</v>
      </c>
      <c r="I80" s="76" t="s">
        <v>169</v>
      </c>
    </row>
    <row r="81" spans="1:9" ht="14.25" customHeight="1" x14ac:dyDescent="0.2">
      <c r="A81" s="74">
        <f t="shared" si="1"/>
        <v>75</v>
      </c>
      <c r="B81" s="65" t="s">
        <v>342</v>
      </c>
      <c r="C81" s="66" t="s">
        <v>343</v>
      </c>
      <c r="D81" s="67">
        <v>648.99</v>
      </c>
      <c r="E81" s="67">
        <v>69.61</v>
      </c>
      <c r="F81" s="67">
        <v>718.6</v>
      </c>
      <c r="G81" s="68">
        <v>605</v>
      </c>
      <c r="H81" s="66" t="s">
        <v>172</v>
      </c>
      <c r="I81" s="76" t="s">
        <v>169</v>
      </c>
    </row>
    <row r="82" spans="1:9" ht="14.25" customHeight="1" x14ac:dyDescent="0.2">
      <c r="A82" s="74">
        <f t="shared" si="1"/>
        <v>76</v>
      </c>
      <c r="B82" s="65" t="s">
        <v>344</v>
      </c>
      <c r="C82" s="66" t="s">
        <v>345</v>
      </c>
      <c r="D82" s="67">
        <v>872.1</v>
      </c>
      <c r="E82" s="67">
        <v>118.96</v>
      </c>
      <c r="F82" s="67">
        <v>991.06</v>
      </c>
      <c r="G82" s="68">
        <v>292</v>
      </c>
      <c r="H82" s="66" t="s">
        <v>172</v>
      </c>
      <c r="I82" s="76" t="s">
        <v>169</v>
      </c>
    </row>
    <row r="83" spans="1:9" ht="14.25" customHeight="1" x14ac:dyDescent="0.2">
      <c r="A83" s="74">
        <f t="shared" si="1"/>
        <v>77</v>
      </c>
      <c r="B83" s="65" t="s">
        <v>346</v>
      </c>
      <c r="C83" s="66" t="s">
        <v>347</v>
      </c>
      <c r="D83" s="67">
        <v>798.03</v>
      </c>
      <c r="E83" s="67">
        <v>100.78</v>
      </c>
      <c r="F83" s="67">
        <v>898.81</v>
      </c>
      <c r="G83" s="68">
        <v>438</v>
      </c>
      <c r="H83" s="66" t="s">
        <v>179</v>
      </c>
      <c r="I83" s="76" t="s">
        <v>169</v>
      </c>
    </row>
    <row r="84" spans="1:9" ht="14.25" customHeight="1" x14ac:dyDescent="0.2">
      <c r="A84" s="74">
        <f t="shared" si="1"/>
        <v>78</v>
      </c>
      <c r="B84" s="65" t="s">
        <v>348</v>
      </c>
      <c r="C84" s="66" t="s">
        <v>349</v>
      </c>
      <c r="D84" s="67">
        <v>833.58</v>
      </c>
      <c r="E84" s="67">
        <v>104.24</v>
      </c>
      <c r="F84" s="67">
        <v>937.82</v>
      </c>
      <c r="G84" s="68">
        <v>376</v>
      </c>
      <c r="H84" s="66" t="s">
        <v>187</v>
      </c>
      <c r="I84" s="76" t="s">
        <v>169</v>
      </c>
    </row>
    <row r="85" spans="1:9" ht="14.25" customHeight="1" x14ac:dyDescent="0.2">
      <c r="A85" s="74">
        <f t="shared" si="1"/>
        <v>79</v>
      </c>
      <c r="B85" s="65" t="s">
        <v>350</v>
      </c>
      <c r="C85" s="66" t="s">
        <v>351</v>
      </c>
      <c r="D85" s="67">
        <v>763.38</v>
      </c>
      <c r="E85" s="67">
        <v>85.19</v>
      </c>
      <c r="F85" s="67">
        <v>848.57</v>
      </c>
      <c r="G85" s="68">
        <v>511</v>
      </c>
      <c r="H85" s="66" t="s">
        <v>175</v>
      </c>
      <c r="I85" s="76" t="s">
        <v>169</v>
      </c>
    </row>
    <row r="86" spans="1:9" ht="14.25" customHeight="1" x14ac:dyDescent="0.2">
      <c r="A86" s="74">
        <f t="shared" si="1"/>
        <v>80</v>
      </c>
      <c r="B86" s="65" t="s">
        <v>352</v>
      </c>
      <c r="C86" s="66" t="s">
        <v>353</v>
      </c>
      <c r="D86" s="67">
        <v>711.18</v>
      </c>
      <c r="E86" s="67">
        <v>101.65</v>
      </c>
      <c r="F86" s="67">
        <v>812.83</v>
      </c>
      <c r="G86" s="68">
        <v>549</v>
      </c>
      <c r="H86" s="66" t="s">
        <v>182</v>
      </c>
      <c r="I86" s="76" t="s">
        <v>169</v>
      </c>
    </row>
    <row r="87" spans="1:9" ht="14.25" customHeight="1" x14ac:dyDescent="0.2">
      <c r="A87" s="74">
        <f t="shared" si="1"/>
        <v>81</v>
      </c>
      <c r="B87" s="65" t="s">
        <v>354</v>
      </c>
      <c r="C87" s="66" t="s">
        <v>355</v>
      </c>
      <c r="D87" s="67">
        <v>924.57</v>
      </c>
      <c r="E87" s="67">
        <v>130.22</v>
      </c>
      <c r="F87" s="67">
        <v>1054.79</v>
      </c>
      <c r="G87" s="68">
        <v>213</v>
      </c>
      <c r="H87" s="66" t="s">
        <v>267</v>
      </c>
      <c r="I87" s="76" t="s">
        <v>169</v>
      </c>
    </row>
    <row r="88" spans="1:9" ht="14.25" customHeight="1" x14ac:dyDescent="0.2">
      <c r="A88" s="74">
        <f t="shared" si="1"/>
        <v>82</v>
      </c>
      <c r="B88" s="65" t="s">
        <v>356</v>
      </c>
      <c r="C88" s="66" t="s">
        <v>357</v>
      </c>
      <c r="D88" s="67">
        <v>949.95</v>
      </c>
      <c r="E88" s="67">
        <v>82.6</v>
      </c>
      <c r="F88" s="67">
        <v>1032.55</v>
      </c>
      <c r="G88" s="68">
        <v>244</v>
      </c>
      <c r="H88" s="66" t="s">
        <v>179</v>
      </c>
      <c r="I88" s="76" t="s">
        <v>169</v>
      </c>
    </row>
    <row r="89" spans="1:9" ht="14.25" customHeight="1" x14ac:dyDescent="0.2">
      <c r="A89" s="74">
        <f t="shared" si="1"/>
        <v>83</v>
      </c>
      <c r="B89" s="65" t="s">
        <v>358</v>
      </c>
      <c r="C89" s="66" t="s">
        <v>359</v>
      </c>
      <c r="D89" s="67">
        <v>1295.9100000000001</v>
      </c>
      <c r="E89" s="67">
        <v>114.63</v>
      </c>
      <c r="F89" s="67">
        <v>1410.54</v>
      </c>
      <c r="G89" s="68">
        <v>11</v>
      </c>
      <c r="H89" s="66" t="s">
        <v>187</v>
      </c>
      <c r="I89" s="76" t="s">
        <v>176</v>
      </c>
    </row>
    <row r="90" spans="1:9" ht="14.25" customHeight="1" x14ac:dyDescent="0.2">
      <c r="A90" s="74">
        <f t="shared" si="1"/>
        <v>84</v>
      </c>
      <c r="B90" s="65" t="s">
        <v>360</v>
      </c>
      <c r="C90" s="66" t="s">
        <v>361</v>
      </c>
      <c r="D90" s="67">
        <v>1105.29</v>
      </c>
      <c r="E90" s="67">
        <v>130.22</v>
      </c>
      <c r="F90" s="67">
        <v>1235.51</v>
      </c>
      <c r="G90" s="68">
        <v>59</v>
      </c>
      <c r="H90" s="66" t="s">
        <v>172</v>
      </c>
      <c r="I90" s="76" t="s">
        <v>169</v>
      </c>
    </row>
    <row r="91" spans="1:9" ht="14.25" customHeight="1" x14ac:dyDescent="0.2">
      <c r="A91" s="74">
        <f t="shared" si="1"/>
        <v>85</v>
      </c>
      <c r="B91" s="65" t="s">
        <v>362</v>
      </c>
      <c r="C91" s="66" t="s">
        <v>363</v>
      </c>
      <c r="D91" s="67">
        <v>1053.27</v>
      </c>
      <c r="E91" s="67">
        <v>126.75</v>
      </c>
      <c r="F91" s="67">
        <v>1180.02</v>
      </c>
      <c r="G91" s="68">
        <v>92</v>
      </c>
      <c r="H91" s="66" t="s">
        <v>259</v>
      </c>
      <c r="I91" s="76" t="s">
        <v>169</v>
      </c>
    </row>
    <row r="92" spans="1:9" ht="14.25" customHeight="1" x14ac:dyDescent="0.2">
      <c r="A92" s="74">
        <f t="shared" si="1"/>
        <v>86</v>
      </c>
      <c r="B92" s="65" t="s">
        <v>364</v>
      </c>
      <c r="C92" s="66" t="s">
        <v>365</v>
      </c>
      <c r="D92" s="67">
        <v>734.31</v>
      </c>
      <c r="E92" s="67">
        <v>95.58</v>
      </c>
      <c r="F92" s="67">
        <v>829.89</v>
      </c>
      <c r="G92" s="68">
        <v>531</v>
      </c>
      <c r="H92" s="66" t="s">
        <v>179</v>
      </c>
      <c r="I92" s="76" t="s">
        <v>169</v>
      </c>
    </row>
    <row r="93" spans="1:9" ht="14.25" customHeight="1" x14ac:dyDescent="0.2">
      <c r="A93" s="74">
        <f t="shared" si="1"/>
        <v>87</v>
      </c>
      <c r="B93" s="65" t="s">
        <v>366</v>
      </c>
      <c r="C93" s="66" t="s">
        <v>367</v>
      </c>
      <c r="D93" s="67">
        <v>817.65</v>
      </c>
      <c r="E93" s="67">
        <v>82.6</v>
      </c>
      <c r="F93" s="67">
        <v>900.25</v>
      </c>
      <c r="G93" s="68">
        <v>434</v>
      </c>
      <c r="H93" s="66" t="s">
        <v>193</v>
      </c>
      <c r="I93" s="76" t="s">
        <v>169</v>
      </c>
    </row>
    <row r="94" spans="1:9" ht="14.25" customHeight="1" x14ac:dyDescent="0.2">
      <c r="A94" s="74">
        <f t="shared" si="1"/>
        <v>88</v>
      </c>
      <c r="B94" s="65" t="s">
        <v>368</v>
      </c>
      <c r="C94" s="66" t="s">
        <v>369</v>
      </c>
      <c r="D94" s="67">
        <v>970.2</v>
      </c>
      <c r="E94" s="67">
        <v>76.540000000000006</v>
      </c>
      <c r="F94" s="67">
        <v>1046.74</v>
      </c>
      <c r="G94" s="68">
        <v>225</v>
      </c>
      <c r="H94" s="66" t="s">
        <v>215</v>
      </c>
      <c r="I94" s="76" t="s">
        <v>169</v>
      </c>
    </row>
    <row r="95" spans="1:9" ht="14.25" customHeight="1" x14ac:dyDescent="0.2">
      <c r="A95" s="74">
        <f t="shared" si="1"/>
        <v>89</v>
      </c>
      <c r="B95" s="65" t="s">
        <v>370</v>
      </c>
      <c r="C95" s="66" t="s">
        <v>371</v>
      </c>
      <c r="D95" s="67">
        <v>843.93</v>
      </c>
      <c r="E95" s="67">
        <v>125.89</v>
      </c>
      <c r="F95" s="67">
        <v>969.82</v>
      </c>
      <c r="G95" s="68">
        <v>316</v>
      </c>
      <c r="H95" s="66" t="s">
        <v>179</v>
      </c>
      <c r="I95" s="76" t="s">
        <v>169</v>
      </c>
    </row>
    <row r="96" spans="1:9" ht="14.25" customHeight="1" x14ac:dyDescent="0.2">
      <c r="A96" s="74">
        <f t="shared" si="1"/>
        <v>90</v>
      </c>
      <c r="B96" s="65" t="s">
        <v>372</v>
      </c>
      <c r="C96" s="66" t="s">
        <v>373</v>
      </c>
      <c r="D96" s="67">
        <v>831.33</v>
      </c>
      <c r="E96" s="67">
        <v>67.010000000000005</v>
      </c>
      <c r="F96" s="67">
        <v>898.34</v>
      </c>
      <c r="G96" s="68">
        <v>441</v>
      </c>
      <c r="H96" s="66" t="s">
        <v>187</v>
      </c>
      <c r="I96" s="76" t="s">
        <v>169</v>
      </c>
    </row>
    <row r="97" spans="1:9" ht="14.25" customHeight="1" x14ac:dyDescent="0.2">
      <c r="A97" s="74">
        <f t="shared" si="1"/>
        <v>91</v>
      </c>
      <c r="B97" s="65" t="s">
        <v>374</v>
      </c>
      <c r="C97" s="66" t="s">
        <v>375</v>
      </c>
      <c r="D97" s="67">
        <v>839.97</v>
      </c>
      <c r="E97" s="67">
        <v>87.79</v>
      </c>
      <c r="F97" s="67">
        <v>927.76</v>
      </c>
      <c r="G97" s="68">
        <v>391</v>
      </c>
      <c r="H97" s="66" t="s">
        <v>250</v>
      </c>
      <c r="I97" s="76" t="s">
        <v>169</v>
      </c>
    </row>
    <row r="98" spans="1:9" ht="14.25" customHeight="1" x14ac:dyDescent="0.2">
      <c r="A98" s="74">
        <f t="shared" si="1"/>
        <v>92</v>
      </c>
      <c r="B98" s="65" t="s">
        <v>376</v>
      </c>
      <c r="C98" s="66" t="s">
        <v>377</v>
      </c>
      <c r="D98" s="67">
        <v>616.77</v>
      </c>
      <c r="E98" s="67">
        <v>86.06</v>
      </c>
      <c r="F98" s="67">
        <v>702.83</v>
      </c>
      <c r="G98" s="68">
        <v>609</v>
      </c>
      <c r="H98" s="66" t="s">
        <v>187</v>
      </c>
      <c r="I98" s="76" t="s">
        <v>169</v>
      </c>
    </row>
    <row r="99" spans="1:9" ht="14.25" customHeight="1" x14ac:dyDescent="0.2">
      <c r="A99" s="74">
        <f t="shared" si="1"/>
        <v>93</v>
      </c>
      <c r="B99" s="65" t="s">
        <v>378</v>
      </c>
      <c r="C99" s="66" t="s">
        <v>379</v>
      </c>
      <c r="D99" s="67">
        <v>949.86</v>
      </c>
      <c r="E99" s="67">
        <v>121.56</v>
      </c>
      <c r="F99" s="67">
        <v>1071.42</v>
      </c>
      <c r="G99" s="68">
        <v>189</v>
      </c>
      <c r="H99" s="66" t="s">
        <v>187</v>
      </c>
      <c r="I99" s="76" t="s">
        <v>169</v>
      </c>
    </row>
    <row r="100" spans="1:9" ht="14.25" customHeight="1" x14ac:dyDescent="0.2">
      <c r="A100" s="74">
        <f t="shared" si="1"/>
        <v>94</v>
      </c>
      <c r="B100" s="65" t="s">
        <v>380</v>
      </c>
      <c r="C100" s="66" t="s">
        <v>381</v>
      </c>
      <c r="D100" s="67">
        <v>657.27</v>
      </c>
      <c r="E100" s="67">
        <v>105.11</v>
      </c>
      <c r="F100" s="67">
        <v>762.38</v>
      </c>
      <c r="G100" s="68">
        <v>585</v>
      </c>
      <c r="H100" s="66" t="s">
        <v>215</v>
      </c>
      <c r="I100" s="76" t="s">
        <v>169</v>
      </c>
    </row>
    <row r="101" spans="1:9" ht="14.25" customHeight="1" x14ac:dyDescent="0.2">
      <c r="A101" s="74">
        <f t="shared" si="1"/>
        <v>95</v>
      </c>
      <c r="B101" s="65" t="s">
        <v>382</v>
      </c>
      <c r="C101" s="66" t="s">
        <v>383</v>
      </c>
      <c r="D101" s="67">
        <v>1044</v>
      </c>
      <c r="E101" s="67">
        <v>118.1</v>
      </c>
      <c r="F101" s="67">
        <v>1162.0999999999999</v>
      </c>
      <c r="G101" s="68">
        <v>109</v>
      </c>
      <c r="H101" s="66" t="s">
        <v>182</v>
      </c>
      <c r="I101" s="76" t="s">
        <v>169</v>
      </c>
    </row>
    <row r="102" spans="1:9" ht="14.25" customHeight="1" x14ac:dyDescent="0.2">
      <c r="A102" s="74">
        <f t="shared" si="1"/>
        <v>96</v>
      </c>
      <c r="B102" s="65" t="s">
        <v>384</v>
      </c>
      <c r="C102" s="66" t="s">
        <v>385</v>
      </c>
      <c r="D102" s="67">
        <v>1401.48</v>
      </c>
      <c r="E102" s="67">
        <v>87.79</v>
      </c>
      <c r="F102" s="67">
        <v>1489.27</v>
      </c>
      <c r="G102" s="68">
        <v>3</v>
      </c>
      <c r="H102" s="66" t="s">
        <v>179</v>
      </c>
      <c r="I102" s="76" t="s">
        <v>386</v>
      </c>
    </row>
    <row r="103" spans="1:9" ht="14.25" customHeight="1" x14ac:dyDescent="0.2">
      <c r="A103" s="74">
        <f t="shared" si="1"/>
        <v>97</v>
      </c>
      <c r="B103" s="65" t="s">
        <v>387</v>
      </c>
      <c r="C103" s="66" t="s">
        <v>388</v>
      </c>
      <c r="D103" s="67">
        <v>890.37</v>
      </c>
      <c r="E103" s="67">
        <v>67.010000000000005</v>
      </c>
      <c r="F103" s="67">
        <v>957.38</v>
      </c>
      <c r="G103" s="68">
        <v>334</v>
      </c>
      <c r="H103" s="66" t="s">
        <v>187</v>
      </c>
      <c r="I103" s="76" t="s">
        <v>169</v>
      </c>
    </row>
    <row r="104" spans="1:9" ht="14.25" customHeight="1" x14ac:dyDescent="0.2">
      <c r="A104" s="74">
        <f t="shared" si="1"/>
        <v>98</v>
      </c>
      <c r="B104" s="65" t="s">
        <v>389</v>
      </c>
      <c r="C104" s="66" t="s">
        <v>390</v>
      </c>
      <c r="D104" s="67">
        <v>1240.29</v>
      </c>
      <c r="E104" s="67">
        <v>83.46</v>
      </c>
      <c r="F104" s="67">
        <v>1323.75</v>
      </c>
      <c r="G104" s="68">
        <v>26</v>
      </c>
      <c r="H104" s="66" t="s">
        <v>179</v>
      </c>
      <c r="I104" s="76" t="s">
        <v>169</v>
      </c>
    </row>
    <row r="105" spans="1:9" ht="14.25" customHeight="1" x14ac:dyDescent="0.2">
      <c r="A105" s="74">
        <f t="shared" si="1"/>
        <v>99</v>
      </c>
      <c r="B105" s="65" t="s">
        <v>391</v>
      </c>
      <c r="C105" s="66" t="s">
        <v>392</v>
      </c>
      <c r="D105" s="67">
        <v>776.16</v>
      </c>
      <c r="E105" s="67">
        <v>71.34</v>
      </c>
      <c r="F105" s="67">
        <v>847.5</v>
      </c>
      <c r="G105" s="68">
        <v>513</v>
      </c>
      <c r="H105" s="66" t="s">
        <v>250</v>
      </c>
      <c r="I105" s="76" t="s">
        <v>169</v>
      </c>
    </row>
    <row r="106" spans="1:9" ht="14.25" customHeight="1" x14ac:dyDescent="0.2">
      <c r="A106" s="74">
        <f t="shared" si="1"/>
        <v>100</v>
      </c>
      <c r="B106" s="65" t="s">
        <v>393</v>
      </c>
      <c r="C106" s="66" t="s">
        <v>394</v>
      </c>
      <c r="D106" s="67">
        <v>817.47</v>
      </c>
      <c r="E106" s="67">
        <v>87.79</v>
      </c>
      <c r="F106" s="67">
        <v>905.26</v>
      </c>
      <c r="G106" s="68">
        <v>428</v>
      </c>
      <c r="H106" s="66" t="s">
        <v>337</v>
      </c>
      <c r="I106" s="76" t="s">
        <v>169</v>
      </c>
    </row>
    <row r="107" spans="1:9" ht="14.25" customHeight="1" x14ac:dyDescent="0.2">
      <c r="A107" s="74">
        <f t="shared" si="1"/>
        <v>101</v>
      </c>
      <c r="B107" s="65" t="s">
        <v>395</v>
      </c>
      <c r="C107" s="66" t="s">
        <v>396</v>
      </c>
      <c r="D107" s="67">
        <v>816.84</v>
      </c>
      <c r="E107" s="67">
        <v>112.9</v>
      </c>
      <c r="F107" s="67">
        <v>929.74</v>
      </c>
      <c r="G107" s="68">
        <v>388</v>
      </c>
      <c r="H107" s="66" t="s">
        <v>259</v>
      </c>
      <c r="I107" s="76" t="s">
        <v>169</v>
      </c>
    </row>
    <row r="108" spans="1:9" ht="14.25" customHeight="1" x14ac:dyDescent="0.2">
      <c r="A108" s="74">
        <f t="shared" si="1"/>
        <v>102</v>
      </c>
      <c r="B108" s="65" t="s">
        <v>397</v>
      </c>
      <c r="C108" s="66" t="s">
        <v>398</v>
      </c>
      <c r="D108" s="67">
        <v>911.88</v>
      </c>
      <c r="E108" s="67">
        <v>128.47999999999999</v>
      </c>
      <c r="F108" s="67">
        <v>1040.3599999999999</v>
      </c>
      <c r="G108" s="68">
        <v>239</v>
      </c>
      <c r="H108" s="66" t="s">
        <v>215</v>
      </c>
      <c r="I108" s="76" t="s">
        <v>169</v>
      </c>
    </row>
    <row r="109" spans="1:9" ht="14.25" customHeight="1" x14ac:dyDescent="0.2">
      <c r="A109" s="74">
        <f t="shared" si="1"/>
        <v>103</v>
      </c>
      <c r="B109" s="65" t="s">
        <v>399</v>
      </c>
      <c r="C109" s="66" t="s">
        <v>400</v>
      </c>
      <c r="D109" s="67">
        <v>943.74</v>
      </c>
      <c r="E109" s="67">
        <v>99.91</v>
      </c>
      <c r="F109" s="67">
        <v>1043.6500000000001</v>
      </c>
      <c r="G109" s="68">
        <v>236</v>
      </c>
      <c r="H109" s="66" t="s">
        <v>262</v>
      </c>
      <c r="I109" s="76" t="s">
        <v>169</v>
      </c>
    </row>
    <row r="110" spans="1:9" ht="14.25" customHeight="1" x14ac:dyDescent="0.2">
      <c r="A110" s="74">
        <f t="shared" si="1"/>
        <v>104</v>
      </c>
      <c r="B110" s="65" t="s">
        <v>401</v>
      </c>
      <c r="C110" s="66" t="s">
        <v>402</v>
      </c>
      <c r="D110" s="67">
        <v>820.8</v>
      </c>
      <c r="E110" s="67">
        <v>68.739999999999995</v>
      </c>
      <c r="F110" s="67">
        <v>889.54</v>
      </c>
      <c r="G110" s="68">
        <v>450</v>
      </c>
      <c r="H110" s="66" t="s">
        <v>198</v>
      </c>
      <c r="I110" s="76" t="s">
        <v>169</v>
      </c>
    </row>
    <row r="111" spans="1:9" ht="14.25" customHeight="1" x14ac:dyDescent="0.2">
      <c r="A111" s="74">
        <f t="shared" si="1"/>
        <v>105</v>
      </c>
      <c r="B111" s="65" t="s">
        <v>403</v>
      </c>
      <c r="C111" s="66" t="s">
        <v>404</v>
      </c>
      <c r="D111" s="67">
        <v>942.66</v>
      </c>
      <c r="E111" s="67">
        <v>76.540000000000006</v>
      </c>
      <c r="F111" s="67">
        <v>1019.2</v>
      </c>
      <c r="G111" s="68">
        <v>257</v>
      </c>
      <c r="H111" s="66" t="s">
        <v>198</v>
      </c>
      <c r="I111" s="76" t="s">
        <v>169</v>
      </c>
    </row>
    <row r="112" spans="1:9" ht="14.25" customHeight="1" x14ac:dyDescent="0.2">
      <c r="A112" s="74">
        <f t="shared" si="1"/>
        <v>106</v>
      </c>
      <c r="B112" s="65" t="s">
        <v>405</v>
      </c>
      <c r="C112" s="66" t="s">
        <v>406</v>
      </c>
      <c r="D112" s="67">
        <v>911.52</v>
      </c>
      <c r="E112" s="67">
        <v>112.9</v>
      </c>
      <c r="F112" s="67">
        <v>1024.42</v>
      </c>
      <c r="G112" s="68">
        <v>251</v>
      </c>
      <c r="H112" s="66" t="s">
        <v>193</v>
      </c>
      <c r="I112" s="76" t="s">
        <v>169</v>
      </c>
    </row>
    <row r="113" spans="1:9" ht="14.25" customHeight="1" x14ac:dyDescent="0.2">
      <c r="A113" s="74">
        <f t="shared" si="1"/>
        <v>107</v>
      </c>
      <c r="B113" s="65" t="s">
        <v>407</v>
      </c>
      <c r="C113" s="66" t="s">
        <v>408</v>
      </c>
      <c r="D113" s="67">
        <v>1073.97</v>
      </c>
      <c r="E113" s="67">
        <v>69.61</v>
      </c>
      <c r="F113" s="67">
        <v>1143.58</v>
      </c>
      <c r="G113" s="68">
        <v>122</v>
      </c>
      <c r="H113" s="66" t="s">
        <v>187</v>
      </c>
      <c r="I113" s="76" t="s">
        <v>169</v>
      </c>
    </row>
    <row r="114" spans="1:9" ht="14.25" customHeight="1" x14ac:dyDescent="0.2">
      <c r="A114" s="74">
        <f t="shared" si="1"/>
        <v>108</v>
      </c>
      <c r="B114" s="65" t="s">
        <v>409</v>
      </c>
      <c r="C114" s="66" t="s">
        <v>410</v>
      </c>
      <c r="D114" s="67">
        <v>846.9</v>
      </c>
      <c r="E114" s="67">
        <v>98.18</v>
      </c>
      <c r="F114" s="67">
        <v>945.08</v>
      </c>
      <c r="G114" s="68">
        <v>362</v>
      </c>
      <c r="H114" s="66" t="s">
        <v>187</v>
      </c>
      <c r="I114" s="76" t="s">
        <v>169</v>
      </c>
    </row>
    <row r="115" spans="1:9" ht="14.25" customHeight="1" x14ac:dyDescent="0.2">
      <c r="A115" s="74">
        <f t="shared" si="1"/>
        <v>109</v>
      </c>
      <c r="B115" s="65" t="s">
        <v>411</v>
      </c>
      <c r="C115" s="66" t="s">
        <v>412</v>
      </c>
      <c r="D115" s="67">
        <v>962.55</v>
      </c>
      <c r="E115" s="67">
        <v>84.33</v>
      </c>
      <c r="F115" s="67">
        <v>1046.8800000000001</v>
      </c>
      <c r="G115" s="68">
        <v>224</v>
      </c>
      <c r="H115" s="66" t="s">
        <v>179</v>
      </c>
      <c r="I115" s="76" t="s">
        <v>169</v>
      </c>
    </row>
    <row r="116" spans="1:9" ht="14.25" customHeight="1" x14ac:dyDescent="0.2">
      <c r="A116" s="74">
        <f t="shared" si="1"/>
        <v>110</v>
      </c>
      <c r="B116" s="65" t="s">
        <v>413</v>
      </c>
      <c r="C116" s="66" t="s">
        <v>414</v>
      </c>
      <c r="D116" s="67">
        <v>773.64</v>
      </c>
      <c r="E116" s="67">
        <v>80</v>
      </c>
      <c r="F116" s="67">
        <v>853.64</v>
      </c>
      <c r="G116" s="68">
        <v>505</v>
      </c>
      <c r="H116" s="66" t="s">
        <v>259</v>
      </c>
      <c r="I116" s="76" t="s">
        <v>169</v>
      </c>
    </row>
    <row r="117" spans="1:9" ht="14.25" customHeight="1" x14ac:dyDescent="0.2">
      <c r="A117" s="74">
        <f t="shared" si="1"/>
        <v>111</v>
      </c>
      <c r="B117" s="65" t="s">
        <v>415</v>
      </c>
      <c r="C117" s="66" t="s">
        <v>416</v>
      </c>
      <c r="D117" s="67">
        <v>926.91</v>
      </c>
      <c r="E117" s="67">
        <v>102.51</v>
      </c>
      <c r="F117" s="67">
        <v>1029.42</v>
      </c>
      <c r="G117" s="68">
        <v>246</v>
      </c>
      <c r="H117" s="66" t="s">
        <v>198</v>
      </c>
      <c r="I117" s="76" t="s">
        <v>169</v>
      </c>
    </row>
    <row r="118" spans="1:9" ht="14.25" customHeight="1" x14ac:dyDescent="0.2">
      <c r="A118" s="74">
        <f t="shared" si="1"/>
        <v>112</v>
      </c>
      <c r="B118" s="65" t="s">
        <v>417</v>
      </c>
      <c r="C118" s="66" t="s">
        <v>418</v>
      </c>
      <c r="D118" s="67">
        <v>716.85</v>
      </c>
      <c r="E118" s="67">
        <v>78.27</v>
      </c>
      <c r="F118" s="67">
        <v>795.12</v>
      </c>
      <c r="G118" s="68">
        <v>566</v>
      </c>
      <c r="H118" s="66" t="s">
        <v>179</v>
      </c>
      <c r="I118" s="76" t="s">
        <v>169</v>
      </c>
    </row>
    <row r="119" spans="1:9" ht="14.25" customHeight="1" x14ac:dyDescent="0.2">
      <c r="A119" s="74">
        <f t="shared" si="1"/>
        <v>113</v>
      </c>
      <c r="B119" s="65" t="s">
        <v>419</v>
      </c>
      <c r="C119" s="66" t="s">
        <v>420</v>
      </c>
      <c r="D119" s="67">
        <v>954.9</v>
      </c>
      <c r="E119" s="67">
        <v>112.9</v>
      </c>
      <c r="F119" s="67">
        <v>1067.8</v>
      </c>
      <c r="G119" s="68">
        <v>195</v>
      </c>
      <c r="H119" s="66" t="s">
        <v>198</v>
      </c>
      <c r="I119" s="76" t="s">
        <v>169</v>
      </c>
    </row>
    <row r="120" spans="1:9" ht="14.25" customHeight="1" x14ac:dyDescent="0.2">
      <c r="A120" s="74">
        <f t="shared" si="1"/>
        <v>114</v>
      </c>
      <c r="B120" s="65" t="s">
        <v>421</v>
      </c>
      <c r="C120" s="66" t="s">
        <v>422</v>
      </c>
      <c r="D120" s="67">
        <v>916.29</v>
      </c>
      <c r="E120" s="67">
        <v>130.22</v>
      </c>
      <c r="F120" s="67">
        <v>1046.51</v>
      </c>
      <c r="G120" s="68">
        <v>226</v>
      </c>
      <c r="H120" s="66" t="s">
        <v>250</v>
      </c>
      <c r="I120" s="76" t="s">
        <v>169</v>
      </c>
    </row>
    <row r="121" spans="1:9" ht="14.25" customHeight="1" x14ac:dyDescent="0.2">
      <c r="A121" s="74">
        <f t="shared" si="1"/>
        <v>115</v>
      </c>
      <c r="B121" s="65" t="s">
        <v>423</v>
      </c>
      <c r="C121" s="66" t="s">
        <v>424</v>
      </c>
      <c r="D121" s="67">
        <v>734.49</v>
      </c>
      <c r="E121" s="67">
        <v>104.24</v>
      </c>
      <c r="F121" s="67">
        <v>838.73</v>
      </c>
      <c r="G121" s="68">
        <v>522</v>
      </c>
      <c r="H121" s="66" t="s">
        <v>210</v>
      </c>
      <c r="I121" s="76" t="s">
        <v>169</v>
      </c>
    </row>
    <row r="122" spans="1:9" ht="14.25" customHeight="1" x14ac:dyDescent="0.2">
      <c r="A122" s="74">
        <f t="shared" si="1"/>
        <v>116</v>
      </c>
      <c r="B122" s="65" t="s">
        <v>425</v>
      </c>
      <c r="C122" s="66" t="s">
        <v>426</v>
      </c>
      <c r="D122" s="67">
        <v>1033.2</v>
      </c>
      <c r="E122" s="67">
        <v>130.22</v>
      </c>
      <c r="F122" s="67">
        <v>1163.42</v>
      </c>
      <c r="G122" s="68">
        <v>106</v>
      </c>
      <c r="H122" s="66" t="s">
        <v>215</v>
      </c>
      <c r="I122" s="76" t="s">
        <v>169</v>
      </c>
    </row>
    <row r="123" spans="1:9" ht="14.25" customHeight="1" x14ac:dyDescent="0.2">
      <c r="A123" s="74">
        <f t="shared" si="1"/>
        <v>117</v>
      </c>
      <c r="B123" s="65" t="s">
        <v>427</v>
      </c>
      <c r="C123" s="66" t="s">
        <v>428</v>
      </c>
      <c r="D123" s="67">
        <v>891.54</v>
      </c>
      <c r="E123" s="67">
        <v>108.57</v>
      </c>
      <c r="F123" s="67">
        <v>1000.11</v>
      </c>
      <c r="G123" s="68">
        <v>280</v>
      </c>
      <c r="H123" s="66" t="s">
        <v>205</v>
      </c>
      <c r="I123" s="76" t="s">
        <v>169</v>
      </c>
    </row>
    <row r="124" spans="1:9" ht="14.25" customHeight="1" x14ac:dyDescent="0.2">
      <c r="A124" s="74">
        <f t="shared" si="1"/>
        <v>118</v>
      </c>
      <c r="B124" s="65" t="s">
        <v>429</v>
      </c>
      <c r="C124" s="66" t="s">
        <v>430</v>
      </c>
      <c r="D124" s="67">
        <v>692.1</v>
      </c>
      <c r="E124" s="67">
        <v>101.65</v>
      </c>
      <c r="F124" s="67">
        <v>793.75</v>
      </c>
      <c r="G124" s="68">
        <v>569</v>
      </c>
      <c r="H124" s="66" t="s">
        <v>179</v>
      </c>
      <c r="I124" s="76" t="s">
        <v>169</v>
      </c>
    </row>
    <row r="125" spans="1:9" ht="14.25" customHeight="1" x14ac:dyDescent="0.2">
      <c r="A125" s="74">
        <f t="shared" si="1"/>
        <v>119</v>
      </c>
      <c r="B125" s="65" t="s">
        <v>431</v>
      </c>
      <c r="C125" s="66" t="s">
        <v>432</v>
      </c>
      <c r="D125" s="67">
        <v>1179.81</v>
      </c>
      <c r="E125" s="67">
        <v>104.24</v>
      </c>
      <c r="F125" s="67">
        <v>1284.05</v>
      </c>
      <c r="G125" s="68">
        <v>37</v>
      </c>
      <c r="H125" s="66" t="s">
        <v>179</v>
      </c>
      <c r="I125" s="76" t="s">
        <v>169</v>
      </c>
    </row>
    <row r="126" spans="1:9" ht="14.25" customHeight="1" x14ac:dyDescent="0.2">
      <c r="A126" s="74">
        <f t="shared" si="1"/>
        <v>120</v>
      </c>
      <c r="B126" s="65" t="s">
        <v>433</v>
      </c>
      <c r="C126" s="66" t="s">
        <v>434</v>
      </c>
      <c r="D126" s="67">
        <v>1163.52</v>
      </c>
      <c r="E126" s="67">
        <v>74.81</v>
      </c>
      <c r="F126" s="67">
        <v>1238.33</v>
      </c>
      <c r="G126" s="68">
        <v>57</v>
      </c>
      <c r="H126" s="66" t="s">
        <v>179</v>
      </c>
      <c r="I126" s="76" t="s">
        <v>169</v>
      </c>
    </row>
    <row r="127" spans="1:9" ht="14.25" customHeight="1" x14ac:dyDescent="0.2">
      <c r="A127" s="74">
        <f t="shared" si="1"/>
        <v>121</v>
      </c>
      <c r="B127" s="65" t="s">
        <v>435</v>
      </c>
      <c r="C127" s="66" t="s">
        <v>436</v>
      </c>
      <c r="D127" s="67">
        <v>1268.55</v>
      </c>
      <c r="E127" s="67">
        <v>71.34</v>
      </c>
      <c r="F127" s="67">
        <v>1339.89</v>
      </c>
      <c r="G127" s="68">
        <v>23</v>
      </c>
      <c r="H127" s="66" t="s">
        <v>179</v>
      </c>
      <c r="I127" s="76" t="s">
        <v>223</v>
      </c>
    </row>
    <row r="128" spans="1:9" ht="14.25" customHeight="1" x14ac:dyDescent="0.2">
      <c r="A128" s="74">
        <f t="shared" si="1"/>
        <v>122</v>
      </c>
      <c r="B128" s="65" t="s">
        <v>437</v>
      </c>
      <c r="C128" s="66" t="s">
        <v>438</v>
      </c>
      <c r="D128" s="67">
        <v>810.36</v>
      </c>
      <c r="E128" s="67">
        <v>125.89</v>
      </c>
      <c r="F128" s="67">
        <v>936.25</v>
      </c>
      <c r="G128" s="68">
        <v>379</v>
      </c>
      <c r="H128" s="66" t="s">
        <v>337</v>
      </c>
      <c r="I128" s="76" t="s">
        <v>169</v>
      </c>
    </row>
    <row r="129" spans="1:9" ht="14.25" customHeight="1" x14ac:dyDescent="0.2">
      <c r="A129" s="74">
        <f t="shared" si="1"/>
        <v>123</v>
      </c>
      <c r="B129" s="65" t="s">
        <v>439</v>
      </c>
      <c r="C129" s="66" t="s">
        <v>440</v>
      </c>
      <c r="D129" s="67">
        <v>956.07</v>
      </c>
      <c r="E129" s="67">
        <v>78.27</v>
      </c>
      <c r="F129" s="67">
        <v>1034.3399999999999</v>
      </c>
      <c r="G129" s="68">
        <v>240</v>
      </c>
      <c r="H129" s="66" t="s">
        <v>210</v>
      </c>
      <c r="I129" s="76" t="s">
        <v>169</v>
      </c>
    </row>
    <row r="130" spans="1:9" ht="14.25" customHeight="1" x14ac:dyDescent="0.2">
      <c r="A130" s="74">
        <f t="shared" si="1"/>
        <v>124</v>
      </c>
      <c r="B130" s="65" t="s">
        <v>441</v>
      </c>
      <c r="C130" s="66" t="s">
        <v>442</v>
      </c>
      <c r="D130" s="67">
        <v>1014.3</v>
      </c>
      <c r="E130" s="67">
        <v>79.13</v>
      </c>
      <c r="F130" s="67">
        <v>1093.43</v>
      </c>
      <c r="G130" s="68">
        <v>168</v>
      </c>
      <c r="H130" s="66" t="s">
        <v>172</v>
      </c>
      <c r="I130" s="76" t="s">
        <v>169</v>
      </c>
    </row>
    <row r="131" spans="1:9" ht="14.25" customHeight="1" x14ac:dyDescent="0.2">
      <c r="A131" s="74">
        <f t="shared" si="1"/>
        <v>125</v>
      </c>
      <c r="B131" s="65" t="s">
        <v>443</v>
      </c>
      <c r="C131" s="66" t="s">
        <v>444</v>
      </c>
      <c r="D131" s="67">
        <v>1155.5999999999999</v>
      </c>
      <c r="E131" s="67">
        <v>74.81</v>
      </c>
      <c r="F131" s="67">
        <v>1230.4100000000001</v>
      </c>
      <c r="G131" s="68">
        <v>63</v>
      </c>
      <c r="H131" s="66" t="s">
        <v>175</v>
      </c>
      <c r="I131" s="76" t="s">
        <v>169</v>
      </c>
    </row>
    <row r="132" spans="1:9" ht="14.25" customHeight="1" x14ac:dyDescent="0.2">
      <c r="A132" s="74">
        <f t="shared" si="1"/>
        <v>126</v>
      </c>
      <c r="B132" s="65" t="s">
        <v>445</v>
      </c>
      <c r="C132" s="66" t="s">
        <v>446</v>
      </c>
      <c r="D132" s="67">
        <v>903.87</v>
      </c>
      <c r="E132" s="67">
        <v>105.97</v>
      </c>
      <c r="F132" s="67">
        <v>1009.84</v>
      </c>
      <c r="G132" s="68">
        <v>269</v>
      </c>
      <c r="H132" s="66" t="s">
        <v>182</v>
      </c>
      <c r="I132" s="76" t="s">
        <v>169</v>
      </c>
    </row>
    <row r="133" spans="1:9" ht="14.25" customHeight="1" x14ac:dyDescent="0.2">
      <c r="A133" s="74">
        <f t="shared" si="1"/>
        <v>127</v>
      </c>
      <c r="B133" s="65" t="s">
        <v>447</v>
      </c>
      <c r="C133" s="66" t="s">
        <v>448</v>
      </c>
      <c r="D133" s="67">
        <v>728.64</v>
      </c>
      <c r="E133" s="67">
        <v>105.97</v>
      </c>
      <c r="F133" s="67">
        <v>834.61</v>
      </c>
      <c r="G133" s="68">
        <v>524</v>
      </c>
      <c r="H133" s="66" t="s">
        <v>175</v>
      </c>
      <c r="I133" s="76" t="s">
        <v>169</v>
      </c>
    </row>
    <row r="134" spans="1:9" ht="14.25" customHeight="1" x14ac:dyDescent="0.2">
      <c r="A134" s="74">
        <f t="shared" si="1"/>
        <v>128</v>
      </c>
      <c r="B134" s="65" t="s">
        <v>449</v>
      </c>
      <c r="C134" s="66" t="s">
        <v>450</v>
      </c>
      <c r="D134" s="67">
        <v>845.73</v>
      </c>
      <c r="E134" s="67">
        <v>92.99</v>
      </c>
      <c r="F134" s="67">
        <v>938.72</v>
      </c>
      <c r="G134" s="68">
        <v>373</v>
      </c>
      <c r="H134" s="66" t="s">
        <v>179</v>
      </c>
      <c r="I134" s="76" t="s">
        <v>169</v>
      </c>
    </row>
    <row r="135" spans="1:9" ht="14.25" customHeight="1" x14ac:dyDescent="0.2">
      <c r="A135" s="74">
        <f t="shared" si="1"/>
        <v>129</v>
      </c>
      <c r="B135" s="65" t="s">
        <v>451</v>
      </c>
      <c r="C135" s="66" t="s">
        <v>452</v>
      </c>
      <c r="D135" s="67">
        <v>817.92</v>
      </c>
      <c r="E135" s="67">
        <v>86.93</v>
      </c>
      <c r="F135" s="67">
        <v>904.85</v>
      </c>
      <c r="G135" s="68">
        <v>429</v>
      </c>
      <c r="H135" s="66" t="s">
        <v>175</v>
      </c>
      <c r="I135" s="76" t="s">
        <v>169</v>
      </c>
    </row>
    <row r="136" spans="1:9" ht="14.25" customHeight="1" x14ac:dyDescent="0.2">
      <c r="A136" s="74">
        <f t="shared" ref="A136:A199" si="2">A135+1</f>
        <v>130</v>
      </c>
      <c r="B136" s="65" t="s">
        <v>453</v>
      </c>
      <c r="C136" s="66" t="s">
        <v>454</v>
      </c>
      <c r="D136" s="67">
        <v>1120.32</v>
      </c>
      <c r="E136" s="67">
        <v>122.42</v>
      </c>
      <c r="F136" s="67">
        <v>1242.74</v>
      </c>
      <c r="G136" s="68">
        <v>55</v>
      </c>
      <c r="H136" s="66" t="s">
        <v>259</v>
      </c>
      <c r="I136" s="76" t="s">
        <v>169</v>
      </c>
    </row>
    <row r="137" spans="1:9" ht="14.25" customHeight="1" x14ac:dyDescent="0.2">
      <c r="A137" s="74">
        <f t="shared" si="2"/>
        <v>131</v>
      </c>
      <c r="B137" s="65" t="s">
        <v>455</v>
      </c>
      <c r="C137" s="66" t="s">
        <v>456</v>
      </c>
      <c r="D137" s="67">
        <v>823.5</v>
      </c>
      <c r="E137" s="67">
        <v>83.46</v>
      </c>
      <c r="F137" s="67">
        <v>906.96</v>
      </c>
      <c r="G137" s="68">
        <v>425</v>
      </c>
      <c r="H137" s="66" t="s">
        <v>205</v>
      </c>
      <c r="I137" s="76" t="s">
        <v>169</v>
      </c>
    </row>
    <row r="138" spans="1:9" ht="14.25" customHeight="1" x14ac:dyDescent="0.2">
      <c r="A138" s="74">
        <f t="shared" si="2"/>
        <v>132</v>
      </c>
      <c r="B138" s="65" t="s">
        <v>457</v>
      </c>
      <c r="C138" s="66" t="s">
        <v>458</v>
      </c>
      <c r="D138" s="67">
        <v>831.96</v>
      </c>
      <c r="E138" s="67">
        <v>103.38</v>
      </c>
      <c r="F138" s="67">
        <v>935.34</v>
      </c>
      <c r="G138" s="68">
        <v>381</v>
      </c>
      <c r="H138" s="66" t="s">
        <v>175</v>
      </c>
      <c r="I138" s="76" t="s">
        <v>169</v>
      </c>
    </row>
    <row r="139" spans="1:9" ht="14.25" customHeight="1" x14ac:dyDescent="0.2">
      <c r="A139" s="74">
        <f t="shared" si="2"/>
        <v>133</v>
      </c>
      <c r="B139" s="65" t="s">
        <v>459</v>
      </c>
      <c r="C139" s="66" t="s">
        <v>460</v>
      </c>
      <c r="D139" s="67">
        <v>895.23</v>
      </c>
      <c r="E139" s="67">
        <v>73.94</v>
      </c>
      <c r="F139" s="67">
        <v>969.17</v>
      </c>
      <c r="G139" s="68">
        <v>317</v>
      </c>
      <c r="H139" s="66" t="s">
        <v>215</v>
      </c>
      <c r="I139" s="76" t="s">
        <v>169</v>
      </c>
    </row>
    <row r="140" spans="1:9" ht="14.25" customHeight="1" x14ac:dyDescent="0.2">
      <c r="A140" s="74">
        <f t="shared" si="2"/>
        <v>134</v>
      </c>
      <c r="B140" s="65" t="s">
        <v>461</v>
      </c>
      <c r="C140" s="66" t="s">
        <v>462</v>
      </c>
      <c r="D140" s="67">
        <v>681.03</v>
      </c>
      <c r="E140" s="67">
        <v>79.13</v>
      </c>
      <c r="F140" s="67">
        <v>760.16</v>
      </c>
      <c r="G140" s="68">
        <v>587</v>
      </c>
      <c r="H140" s="66" t="s">
        <v>250</v>
      </c>
      <c r="I140" s="76" t="s">
        <v>169</v>
      </c>
    </row>
    <row r="141" spans="1:9" ht="14.25" customHeight="1" x14ac:dyDescent="0.2">
      <c r="A141" s="74">
        <f t="shared" si="2"/>
        <v>135</v>
      </c>
      <c r="B141" s="65" t="s">
        <v>463</v>
      </c>
      <c r="C141" s="66" t="s">
        <v>464</v>
      </c>
      <c r="D141" s="67">
        <v>699.03</v>
      </c>
      <c r="E141" s="67">
        <v>73.069999999999993</v>
      </c>
      <c r="F141" s="67">
        <v>772.1</v>
      </c>
      <c r="G141" s="68">
        <v>580</v>
      </c>
      <c r="H141" s="66" t="s">
        <v>187</v>
      </c>
      <c r="I141" s="76" t="s">
        <v>169</v>
      </c>
    </row>
    <row r="142" spans="1:9" ht="14.25" customHeight="1" x14ac:dyDescent="0.2">
      <c r="A142" s="74">
        <f t="shared" si="2"/>
        <v>136</v>
      </c>
      <c r="B142" s="65" t="s">
        <v>465</v>
      </c>
      <c r="C142" s="66" t="s">
        <v>466</v>
      </c>
      <c r="D142" s="67">
        <v>759.51</v>
      </c>
      <c r="E142" s="67">
        <v>117.23</v>
      </c>
      <c r="F142" s="67">
        <v>876.74</v>
      </c>
      <c r="G142" s="68">
        <v>469</v>
      </c>
      <c r="H142" s="66" t="s">
        <v>198</v>
      </c>
      <c r="I142" s="76" t="s">
        <v>169</v>
      </c>
    </row>
    <row r="143" spans="1:9" ht="14.25" customHeight="1" x14ac:dyDescent="0.2">
      <c r="A143" s="74">
        <f t="shared" si="2"/>
        <v>137</v>
      </c>
      <c r="B143" s="65" t="s">
        <v>467</v>
      </c>
      <c r="C143" s="66" t="s">
        <v>468</v>
      </c>
      <c r="D143" s="67">
        <v>897.75</v>
      </c>
      <c r="E143" s="67">
        <v>98.18</v>
      </c>
      <c r="F143" s="67">
        <v>995.93</v>
      </c>
      <c r="G143" s="68">
        <v>289</v>
      </c>
      <c r="H143" s="66" t="s">
        <v>172</v>
      </c>
      <c r="I143" s="76" t="s">
        <v>169</v>
      </c>
    </row>
    <row r="144" spans="1:9" ht="14.25" customHeight="1" x14ac:dyDescent="0.2">
      <c r="A144" s="74">
        <f t="shared" si="2"/>
        <v>138</v>
      </c>
      <c r="B144" s="65" t="s">
        <v>469</v>
      </c>
      <c r="C144" s="66" t="s">
        <v>470</v>
      </c>
      <c r="D144" s="67">
        <v>737.37</v>
      </c>
      <c r="E144" s="67">
        <v>115.5</v>
      </c>
      <c r="F144" s="67">
        <v>852.87</v>
      </c>
      <c r="G144" s="68">
        <v>506</v>
      </c>
      <c r="H144" s="66" t="s">
        <v>262</v>
      </c>
      <c r="I144" s="76" t="s">
        <v>169</v>
      </c>
    </row>
    <row r="145" spans="1:9" ht="14.25" customHeight="1" x14ac:dyDescent="0.2">
      <c r="A145" s="74">
        <f t="shared" si="2"/>
        <v>139</v>
      </c>
      <c r="B145" s="65" t="s">
        <v>471</v>
      </c>
      <c r="C145" s="66" t="s">
        <v>472</v>
      </c>
      <c r="D145" s="67">
        <v>1006.02</v>
      </c>
      <c r="E145" s="67">
        <v>125.89</v>
      </c>
      <c r="F145" s="67">
        <v>1131.9100000000001</v>
      </c>
      <c r="G145" s="68">
        <v>129</v>
      </c>
      <c r="H145" s="66" t="s">
        <v>311</v>
      </c>
      <c r="I145" s="76" t="s">
        <v>169</v>
      </c>
    </row>
    <row r="146" spans="1:9" ht="14.25" customHeight="1" x14ac:dyDescent="0.2">
      <c r="A146" s="74">
        <f t="shared" si="2"/>
        <v>140</v>
      </c>
      <c r="B146" s="65" t="s">
        <v>473</v>
      </c>
      <c r="C146" s="66" t="s">
        <v>474</v>
      </c>
      <c r="D146" s="67">
        <v>888.39</v>
      </c>
      <c r="E146" s="67">
        <v>78.27</v>
      </c>
      <c r="F146" s="67">
        <v>966.66</v>
      </c>
      <c r="G146" s="68">
        <v>319</v>
      </c>
      <c r="H146" s="66" t="s">
        <v>175</v>
      </c>
      <c r="I146" s="76" t="s">
        <v>169</v>
      </c>
    </row>
    <row r="147" spans="1:9" ht="14.25" customHeight="1" x14ac:dyDescent="0.2">
      <c r="A147" s="74">
        <f t="shared" si="2"/>
        <v>141</v>
      </c>
      <c r="B147" s="65" t="s">
        <v>475</v>
      </c>
      <c r="C147" s="66" t="s">
        <v>476</v>
      </c>
      <c r="D147" s="67">
        <v>775.98</v>
      </c>
      <c r="E147" s="67">
        <v>73.94</v>
      </c>
      <c r="F147" s="67">
        <v>849.92</v>
      </c>
      <c r="G147" s="68">
        <v>509</v>
      </c>
      <c r="H147" s="66" t="s">
        <v>182</v>
      </c>
      <c r="I147" s="76" t="s">
        <v>169</v>
      </c>
    </row>
    <row r="148" spans="1:9" ht="14.25" customHeight="1" x14ac:dyDescent="0.2">
      <c r="A148" s="74">
        <f t="shared" si="2"/>
        <v>142</v>
      </c>
      <c r="B148" s="65" t="s">
        <v>477</v>
      </c>
      <c r="C148" s="66" t="s">
        <v>478</v>
      </c>
      <c r="D148" s="67">
        <v>978.39</v>
      </c>
      <c r="E148" s="67">
        <v>66.150000000000006</v>
      </c>
      <c r="F148" s="67">
        <v>1044.54</v>
      </c>
      <c r="G148" s="68">
        <v>233</v>
      </c>
      <c r="H148" s="66" t="s">
        <v>172</v>
      </c>
      <c r="I148" s="76" t="s">
        <v>169</v>
      </c>
    </row>
    <row r="149" spans="1:9" ht="14.25" customHeight="1" x14ac:dyDescent="0.2">
      <c r="A149" s="74">
        <f t="shared" si="2"/>
        <v>143</v>
      </c>
      <c r="B149" s="65" t="s">
        <v>479</v>
      </c>
      <c r="C149" s="66" t="s">
        <v>480</v>
      </c>
      <c r="D149" s="67">
        <v>1006.83</v>
      </c>
      <c r="E149" s="67">
        <v>112.9</v>
      </c>
      <c r="F149" s="67">
        <v>1119.73</v>
      </c>
      <c r="G149" s="68">
        <v>147</v>
      </c>
      <c r="H149" s="66" t="s">
        <v>182</v>
      </c>
      <c r="I149" s="76" t="s">
        <v>169</v>
      </c>
    </row>
    <row r="150" spans="1:9" ht="14.25" customHeight="1" x14ac:dyDescent="0.2">
      <c r="A150" s="74">
        <f t="shared" si="2"/>
        <v>144</v>
      </c>
      <c r="B150" s="65" t="s">
        <v>481</v>
      </c>
      <c r="C150" s="66" t="s">
        <v>482</v>
      </c>
      <c r="D150" s="67">
        <v>926.28</v>
      </c>
      <c r="E150" s="67">
        <v>92.12</v>
      </c>
      <c r="F150" s="67">
        <v>1018.4</v>
      </c>
      <c r="G150" s="68">
        <v>260</v>
      </c>
      <c r="H150" s="66" t="s">
        <v>193</v>
      </c>
      <c r="I150" s="76" t="s">
        <v>169</v>
      </c>
    </row>
    <row r="151" spans="1:9" ht="14.25" customHeight="1" x14ac:dyDescent="0.2">
      <c r="A151" s="74">
        <f t="shared" si="2"/>
        <v>145</v>
      </c>
      <c r="B151" s="65" t="s">
        <v>483</v>
      </c>
      <c r="C151" s="66" t="s">
        <v>484</v>
      </c>
      <c r="D151" s="67">
        <v>659.97</v>
      </c>
      <c r="E151" s="67">
        <v>80</v>
      </c>
      <c r="F151" s="67">
        <v>739.97</v>
      </c>
      <c r="G151" s="68">
        <v>598</v>
      </c>
      <c r="H151" s="66" t="s">
        <v>267</v>
      </c>
      <c r="I151" s="76" t="s">
        <v>169</v>
      </c>
    </row>
    <row r="152" spans="1:9" ht="14.25" customHeight="1" x14ac:dyDescent="0.2">
      <c r="A152" s="74">
        <f t="shared" si="2"/>
        <v>146</v>
      </c>
      <c r="B152" s="65" t="s">
        <v>485</v>
      </c>
      <c r="C152" s="66" t="s">
        <v>486</v>
      </c>
      <c r="D152" s="67">
        <v>1056.42</v>
      </c>
      <c r="E152" s="67">
        <v>134.55000000000001</v>
      </c>
      <c r="F152" s="67">
        <v>1190.97</v>
      </c>
      <c r="G152" s="68">
        <v>88</v>
      </c>
      <c r="H152" s="66" t="s">
        <v>182</v>
      </c>
      <c r="I152" s="76" t="s">
        <v>169</v>
      </c>
    </row>
    <row r="153" spans="1:9" ht="14.25" customHeight="1" x14ac:dyDescent="0.2">
      <c r="A153" s="74">
        <f t="shared" si="2"/>
        <v>147</v>
      </c>
      <c r="B153" s="65" t="s">
        <v>487</v>
      </c>
      <c r="C153" s="66" t="s">
        <v>488</v>
      </c>
      <c r="D153" s="67">
        <v>681.57</v>
      </c>
      <c r="E153" s="67">
        <v>86.93</v>
      </c>
      <c r="F153" s="67">
        <v>768.5</v>
      </c>
      <c r="G153" s="68">
        <v>582</v>
      </c>
      <c r="H153" s="66" t="s">
        <v>187</v>
      </c>
      <c r="I153" s="76" t="s">
        <v>169</v>
      </c>
    </row>
    <row r="154" spans="1:9" ht="14.25" customHeight="1" x14ac:dyDescent="0.2">
      <c r="A154" s="74">
        <f t="shared" si="2"/>
        <v>148</v>
      </c>
      <c r="B154" s="65" t="s">
        <v>489</v>
      </c>
      <c r="C154" s="66" t="s">
        <v>490</v>
      </c>
      <c r="D154" s="67">
        <v>928.44</v>
      </c>
      <c r="E154" s="67">
        <v>117.23</v>
      </c>
      <c r="F154" s="67">
        <v>1045.67</v>
      </c>
      <c r="G154" s="68">
        <v>229</v>
      </c>
      <c r="H154" s="66" t="s">
        <v>182</v>
      </c>
      <c r="I154" s="76" t="s">
        <v>169</v>
      </c>
    </row>
    <row r="155" spans="1:9" ht="14.25" customHeight="1" x14ac:dyDescent="0.2">
      <c r="A155" s="74">
        <f t="shared" si="2"/>
        <v>149</v>
      </c>
      <c r="B155" s="65" t="s">
        <v>491</v>
      </c>
      <c r="C155" s="66" t="s">
        <v>492</v>
      </c>
      <c r="D155" s="67">
        <v>910.8</v>
      </c>
      <c r="E155" s="67">
        <v>96.45</v>
      </c>
      <c r="F155" s="67">
        <v>1007.25</v>
      </c>
      <c r="G155" s="68">
        <v>272</v>
      </c>
      <c r="H155" s="66" t="s">
        <v>182</v>
      </c>
      <c r="I155" s="76" t="s">
        <v>169</v>
      </c>
    </row>
    <row r="156" spans="1:9" ht="14.25" customHeight="1" x14ac:dyDescent="0.2">
      <c r="A156" s="74">
        <f t="shared" si="2"/>
        <v>150</v>
      </c>
      <c r="B156" s="65" t="s">
        <v>493</v>
      </c>
      <c r="C156" s="66" t="s">
        <v>494</v>
      </c>
      <c r="D156" s="67">
        <v>788.04</v>
      </c>
      <c r="E156" s="67">
        <v>69.61</v>
      </c>
      <c r="F156" s="67">
        <v>857.65</v>
      </c>
      <c r="G156" s="68">
        <v>500</v>
      </c>
      <c r="H156" s="66" t="s">
        <v>215</v>
      </c>
      <c r="I156" s="76" t="s">
        <v>169</v>
      </c>
    </row>
    <row r="157" spans="1:9" ht="14.25" customHeight="1" x14ac:dyDescent="0.2">
      <c r="A157" s="74">
        <f t="shared" si="2"/>
        <v>151</v>
      </c>
      <c r="B157" s="65" t="s">
        <v>495</v>
      </c>
      <c r="C157" s="66" t="s">
        <v>496</v>
      </c>
      <c r="D157" s="67">
        <v>792</v>
      </c>
      <c r="E157" s="67">
        <v>82.6</v>
      </c>
      <c r="F157" s="67">
        <v>874.6</v>
      </c>
      <c r="G157" s="68">
        <v>476</v>
      </c>
      <c r="H157" s="66" t="s">
        <v>267</v>
      </c>
      <c r="I157" s="76" t="s">
        <v>169</v>
      </c>
    </row>
    <row r="158" spans="1:9" ht="14.25" customHeight="1" x14ac:dyDescent="0.2">
      <c r="A158" s="74">
        <f t="shared" si="2"/>
        <v>152</v>
      </c>
      <c r="B158" s="65" t="s">
        <v>497</v>
      </c>
      <c r="C158" s="66" t="s">
        <v>498</v>
      </c>
      <c r="D158" s="67">
        <v>908.37</v>
      </c>
      <c r="E158" s="67">
        <v>112.9</v>
      </c>
      <c r="F158" s="67">
        <v>1021.27</v>
      </c>
      <c r="G158" s="68">
        <v>255</v>
      </c>
      <c r="H158" s="66" t="s">
        <v>215</v>
      </c>
      <c r="I158" s="76" t="s">
        <v>169</v>
      </c>
    </row>
    <row r="159" spans="1:9" ht="14.25" customHeight="1" x14ac:dyDescent="0.2">
      <c r="A159" s="74">
        <f t="shared" si="2"/>
        <v>153</v>
      </c>
      <c r="B159" s="65" t="s">
        <v>499</v>
      </c>
      <c r="C159" s="66" t="s">
        <v>500</v>
      </c>
      <c r="D159" s="67">
        <v>858.51</v>
      </c>
      <c r="E159" s="67">
        <v>104.24</v>
      </c>
      <c r="F159" s="67">
        <v>962.75</v>
      </c>
      <c r="G159" s="68">
        <v>326</v>
      </c>
      <c r="H159" s="66" t="s">
        <v>179</v>
      </c>
      <c r="I159" s="76" t="s">
        <v>169</v>
      </c>
    </row>
    <row r="160" spans="1:9" ht="14.25" customHeight="1" x14ac:dyDescent="0.2">
      <c r="A160" s="74">
        <f t="shared" si="2"/>
        <v>154</v>
      </c>
      <c r="B160" s="65" t="s">
        <v>501</v>
      </c>
      <c r="C160" s="66" t="s">
        <v>502</v>
      </c>
      <c r="D160" s="67">
        <v>868.23</v>
      </c>
      <c r="E160" s="67">
        <v>117.23</v>
      </c>
      <c r="F160" s="67">
        <v>985.46</v>
      </c>
      <c r="G160" s="68">
        <v>298</v>
      </c>
      <c r="H160" s="66" t="s">
        <v>262</v>
      </c>
      <c r="I160" s="76" t="s">
        <v>169</v>
      </c>
    </row>
    <row r="161" spans="1:9" ht="14.25" customHeight="1" x14ac:dyDescent="0.2">
      <c r="A161" s="74">
        <f t="shared" si="2"/>
        <v>155</v>
      </c>
      <c r="B161" s="65" t="s">
        <v>503</v>
      </c>
      <c r="C161" s="66" t="s">
        <v>504</v>
      </c>
      <c r="D161" s="67">
        <v>767.07</v>
      </c>
      <c r="E161" s="67">
        <v>92.12</v>
      </c>
      <c r="F161" s="67">
        <v>859.19</v>
      </c>
      <c r="G161" s="68">
        <v>497</v>
      </c>
      <c r="H161" s="66" t="s">
        <v>187</v>
      </c>
      <c r="I161" s="76" t="s">
        <v>169</v>
      </c>
    </row>
    <row r="162" spans="1:9" ht="14.25" customHeight="1" x14ac:dyDescent="0.2">
      <c r="A162" s="74">
        <f t="shared" si="2"/>
        <v>156</v>
      </c>
      <c r="B162" s="65" t="s">
        <v>505</v>
      </c>
      <c r="C162" s="66" t="s">
        <v>506</v>
      </c>
      <c r="D162" s="67">
        <v>801.18</v>
      </c>
      <c r="E162" s="67">
        <v>73.94</v>
      </c>
      <c r="F162" s="67">
        <v>875.12</v>
      </c>
      <c r="G162" s="68">
        <v>474</v>
      </c>
      <c r="H162" s="66" t="s">
        <v>179</v>
      </c>
      <c r="I162" s="76" t="s">
        <v>169</v>
      </c>
    </row>
    <row r="163" spans="1:9" ht="14.25" customHeight="1" x14ac:dyDescent="0.2">
      <c r="A163" s="74">
        <f t="shared" si="2"/>
        <v>157</v>
      </c>
      <c r="B163" s="65" t="s">
        <v>507</v>
      </c>
      <c r="C163" s="66" t="s">
        <v>508</v>
      </c>
      <c r="D163" s="67">
        <v>1391.13</v>
      </c>
      <c r="E163" s="67">
        <v>89.52</v>
      </c>
      <c r="F163" s="67">
        <v>1480.65</v>
      </c>
      <c r="G163" s="68">
        <v>4</v>
      </c>
      <c r="H163" s="66" t="s">
        <v>168</v>
      </c>
      <c r="I163" s="76" t="s">
        <v>386</v>
      </c>
    </row>
    <row r="164" spans="1:9" ht="14.25" customHeight="1" x14ac:dyDescent="0.2">
      <c r="A164" s="74">
        <f t="shared" si="2"/>
        <v>158</v>
      </c>
      <c r="B164" s="65" t="s">
        <v>509</v>
      </c>
      <c r="C164" s="66" t="s">
        <v>510</v>
      </c>
      <c r="D164" s="67">
        <v>990.81</v>
      </c>
      <c r="E164" s="67">
        <v>86.93</v>
      </c>
      <c r="F164" s="67">
        <v>1077.74</v>
      </c>
      <c r="G164" s="68">
        <v>183</v>
      </c>
      <c r="H164" s="66" t="s">
        <v>179</v>
      </c>
      <c r="I164" s="76" t="s">
        <v>169</v>
      </c>
    </row>
    <row r="165" spans="1:9" ht="14.25" customHeight="1" x14ac:dyDescent="0.2">
      <c r="A165" s="74">
        <f t="shared" si="2"/>
        <v>159</v>
      </c>
      <c r="B165" s="65" t="s">
        <v>511</v>
      </c>
      <c r="C165" s="66" t="s">
        <v>512</v>
      </c>
      <c r="D165" s="67">
        <v>920.61</v>
      </c>
      <c r="E165" s="67">
        <v>84.33</v>
      </c>
      <c r="F165" s="67">
        <v>1004.94</v>
      </c>
      <c r="G165" s="68">
        <v>274</v>
      </c>
      <c r="H165" s="66" t="s">
        <v>179</v>
      </c>
      <c r="I165" s="76" t="s">
        <v>169</v>
      </c>
    </row>
    <row r="166" spans="1:9" ht="14.25" customHeight="1" x14ac:dyDescent="0.2">
      <c r="A166" s="74">
        <f t="shared" si="2"/>
        <v>160</v>
      </c>
      <c r="B166" s="65" t="s">
        <v>513</v>
      </c>
      <c r="C166" s="66" t="s">
        <v>514</v>
      </c>
      <c r="D166" s="67">
        <v>829.53</v>
      </c>
      <c r="E166" s="67">
        <v>67.88</v>
      </c>
      <c r="F166" s="67">
        <v>897.41</v>
      </c>
      <c r="G166" s="68">
        <v>444</v>
      </c>
      <c r="H166" s="66" t="s">
        <v>175</v>
      </c>
      <c r="I166" s="76" t="s">
        <v>169</v>
      </c>
    </row>
    <row r="167" spans="1:9" ht="14.25" customHeight="1" x14ac:dyDescent="0.2">
      <c r="A167" s="74">
        <f t="shared" si="2"/>
        <v>161</v>
      </c>
      <c r="B167" s="65" t="s">
        <v>515</v>
      </c>
      <c r="C167" s="66" t="s">
        <v>516</v>
      </c>
      <c r="D167" s="67">
        <v>956.43</v>
      </c>
      <c r="E167" s="67">
        <v>117.23</v>
      </c>
      <c r="F167" s="67">
        <v>1073.6600000000001</v>
      </c>
      <c r="G167" s="68">
        <v>186</v>
      </c>
      <c r="H167" s="66" t="s">
        <v>179</v>
      </c>
      <c r="I167" s="76" t="s">
        <v>169</v>
      </c>
    </row>
    <row r="168" spans="1:9" ht="14.25" customHeight="1" x14ac:dyDescent="0.2">
      <c r="A168" s="74">
        <f t="shared" si="2"/>
        <v>162</v>
      </c>
      <c r="B168" s="65" t="s">
        <v>517</v>
      </c>
      <c r="C168" s="66" t="s">
        <v>518</v>
      </c>
      <c r="D168" s="67">
        <v>994.32</v>
      </c>
      <c r="E168" s="67">
        <v>125.89</v>
      </c>
      <c r="F168" s="67">
        <v>1120.21</v>
      </c>
      <c r="G168" s="68">
        <v>145</v>
      </c>
      <c r="H168" s="66" t="s">
        <v>237</v>
      </c>
      <c r="I168" s="76" t="s">
        <v>169</v>
      </c>
    </row>
    <row r="169" spans="1:9" ht="14.25" customHeight="1" x14ac:dyDescent="0.2">
      <c r="A169" s="74">
        <f t="shared" si="2"/>
        <v>163</v>
      </c>
      <c r="B169" s="65" t="s">
        <v>519</v>
      </c>
      <c r="C169" s="66" t="s">
        <v>520</v>
      </c>
      <c r="D169" s="67">
        <v>1239.3</v>
      </c>
      <c r="E169" s="67">
        <v>112.03</v>
      </c>
      <c r="F169" s="67">
        <v>1351.33</v>
      </c>
      <c r="G169" s="68">
        <v>18</v>
      </c>
      <c r="H169" s="66" t="s">
        <v>521</v>
      </c>
      <c r="I169" s="76" t="s">
        <v>223</v>
      </c>
    </row>
    <row r="170" spans="1:9" ht="14.25" customHeight="1" x14ac:dyDescent="0.2">
      <c r="A170" s="74">
        <f t="shared" si="2"/>
        <v>164</v>
      </c>
      <c r="B170" s="65" t="s">
        <v>522</v>
      </c>
      <c r="C170" s="66" t="s">
        <v>523</v>
      </c>
      <c r="D170" s="67">
        <v>1060.3800000000001</v>
      </c>
      <c r="E170" s="67">
        <v>87.79</v>
      </c>
      <c r="F170" s="67">
        <v>1148.17</v>
      </c>
      <c r="G170" s="68">
        <v>117</v>
      </c>
      <c r="H170" s="66" t="s">
        <v>193</v>
      </c>
      <c r="I170" s="76" t="s">
        <v>169</v>
      </c>
    </row>
    <row r="171" spans="1:9" ht="14.25" customHeight="1" x14ac:dyDescent="0.2">
      <c r="A171" s="74">
        <f t="shared" si="2"/>
        <v>165</v>
      </c>
      <c r="B171" s="65" t="s">
        <v>524</v>
      </c>
      <c r="C171" s="66" t="s">
        <v>525</v>
      </c>
      <c r="D171" s="67">
        <v>1051.74</v>
      </c>
      <c r="E171" s="67">
        <v>134.55000000000001</v>
      </c>
      <c r="F171" s="67">
        <v>1186.29</v>
      </c>
      <c r="G171" s="68">
        <v>90</v>
      </c>
      <c r="H171" s="66" t="s">
        <v>210</v>
      </c>
      <c r="I171" s="76" t="s">
        <v>169</v>
      </c>
    </row>
    <row r="172" spans="1:9" ht="14.25" customHeight="1" x14ac:dyDescent="0.2">
      <c r="A172" s="74">
        <f t="shared" si="2"/>
        <v>166</v>
      </c>
      <c r="B172" s="65" t="s">
        <v>526</v>
      </c>
      <c r="C172" s="66" t="s">
        <v>527</v>
      </c>
      <c r="D172" s="67">
        <v>826.2</v>
      </c>
      <c r="E172" s="67">
        <v>70.48</v>
      </c>
      <c r="F172" s="67">
        <v>896.68</v>
      </c>
      <c r="G172" s="68">
        <v>446</v>
      </c>
      <c r="H172" s="66" t="s">
        <v>215</v>
      </c>
      <c r="I172" s="76" t="s">
        <v>169</v>
      </c>
    </row>
    <row r="173" spans="1:9" ht="14.25" customHeight="1" x14ac:dyDescent="0.2">
      <c r="A173" s="74">
        <f t="shared" si="2"/>
        <v>167</v>
      </c>
      <c r="B173" s="65" t="s">
        <v>528</v>
      </c>
      <c r="C173" s="66" t="s">
        <v>529</v>
      </c>
      <c r="D173" s="67">
        <v>856.17</v>
      </c>
      <c r="E173" s="67">
        <v>112.9</v>
      </c>
      <c r="F173" s="67">
        <v>969.07</v>
      </c>
      <c r="G173" s="68">
        <v>318</v>
      </c>
      <c r="H173" s="66" t="s">
        <v>172</v>
      </c>
      <c r="I173" s="76" t="s">
        <v>169</v>
      </c>
    </row>
    <row r="174" spans="1:9" ht="14.25" customHeight="1" x14ac:dyDescent="0.2">
      <c r="A174" s="74">
        <f t="shared" si="2"/>
        <v>168</v>
      </c>
      <c r="B174" s="65" t="s">
        <v>530</v>
      </c>
      <c r="C174" s="66" t="s">
        <v>531</v>
      </c>
      <c r="D174" s="67" t="s">
        <v>274</v>
      </c>
      <c r="E174" s="67" t="s">
        <v>274</v>
      </c>
      <c r="F174" s="67">
        <v>0</v>
      </c>
      <c r="G174" s="68">
        <v>621</v>
      </c>
      <c r="H174" s="66" t="s">
        <v>172</v>
      </c>
      <c r="I174" s="76" t="s">
        <v>275</v>
      </c>
    </row>
    <row r="175" spans="1:9" ht="14.25" customHeight="1" x14ac:dyDescent="0.2">
      <c r="A175" s="74">
        <f t="shared" si="2"/>
        <v>169</v>
      </c>
      <c r="B175" s="65" t="s">
        <v>532</v>
      </c>
      <c r="C175" s="66" t="s">
        <v>533</v>
      </c>
      <c r="D175" s="67">
        <v>1118.97</v>
      </c>
      <c r="E175" s="67">
        <v>73.94</v>
      </c>
      <c r="F175" s="67">
        <v>1192.9100000000001</v>
      </c>
      <c r="G175" s="68">
        <v>86</v>
      </c>
      <c r="H175" s="66" t="s">
        <v>193</v>
      </c>
      <c r="I175" s="76" t="s">
        <v>169</v>
      </c>
    </row>
    <row r="176" spans="1:9" ht="14.25" customHeight="1" x14ac:dyDescent="0.2">
      <c r="A176" s="74">
        <f t="shared" si="2"/>
        <v>170</v>
      </c>
      <c r="B176" s="65" t="s">
        <v>534</v>
      </c>
      <c r="C176" s="66" t="s">
        <v>535</v>
      </c>
      <c r="D176" s="67">
        <v>662.76</v>
      </c>
      <c r="E176" s="67">
        <v>80</v>
      </c>
      <c r="F176" s="67">
        <v>742.76</v>
      </c>
      <c r="G176" s="68">
        <v>596</v>
      </c>
      <c r="H176" s="66" t="s">
        <v>215</v>
      </c>
      <c r="I176" s="76" t="s">
        <v>169</v>
      </c>
    </row>
    <row r="177" spans="1:9" ht="14.25" customHeight="1" x14ac:dyDescent="0.2">
      <c r="A177" s="74">
        <f t="shared" si="2"/>
        <v>171</v>
      </c>
      <c r="B177" s="65" t="s">
        <v>536</v>
      </c>
      <c r="C177" s="66" t="s">
        <v>537</v>
      </c>
      <c r="D177" s="67">
        <v>831.87</v>
      </c>
      <c r="E177" s="67">
        <v>71.34</v>
      </c>
      <c r="F177" s="67">
        <v>903.21</v>
      </c>
      <c r="G177" s="68">
        <v>431</v>
      </c>
      <c r="H177" s="66" t="s">
        <v>215</v>
      </c>
      <c r="I177" s="76" t="s">
        <v>169</v>
      </c>
    </row>
    <row r="178" spans="1:9" ht="14.25" customHeight="1" x14ac:dyDescent="0.2">
      <c r="A178" s="74">
        <f t="shared" si="2"/>
        <v>172</v>
      </c>
      <c r="B178" s="65" t="s">
        <v>538</v>
      </c>
      <c r="C178" s="66" t="s">
        <v>539</v>
      </c>
      <c r="D178" s="67">
        <v>667.44</v>
      </c>
      <c r="E178" s="67">
        <v>90.39</v>
      </c>
      <c r="F178" s="67">
        <v>757.83</v>
      </c>
      <c r="G178" s="68">
        <v>589</v>
      </c>
      <c r="H178" s="66" t="s">
        <v>187</v>
      </c>
      <c r="I178" s="76" t="s">
        <v>169</v>
      </c>
    </row>
    <row r="179" spans="1:9" ht="14.25" customHeight="1" x14ac:dyDescent="0.2">
      <c r="A179" s="74">
        <f t="shared" si="2"/>
        <v>173</v>
      </c>
      <c r="B179" s="65" t="s">
        <v>540</v>
      </c>
      <c r="C179" s="66" t="s">
        <v>541</v>
      </c>
      <c r="D179" s="67">
        <v>823.95</v>
      </c>
      <c r="E179" s="67">
        <v>84.33</v>
      </c>
      <c r="F179" s="67">
        <v>908.28</v>
      </c>
      <c r="G179" s="68">
        <v>420</v>
      </c>
      <c r="H179" s="66" t="s">
        <v>172</v>
      </c>
      <c r="I179" s="76" t="s">
        <v>169</v>
      </c>
    </row>
    <row r="180" spans="1:9" ht="14.25" customHeight="1" x14ac:dyDescent="0.2">
      <c r="A180" s="74">
        <f t="shared" si="2"/>
        <v>174</v>
      </c>
      <c r="B180" s="65" t="s">
        <v>542</v>
      </c>
      <c r="C180" s="66" t="s">
        <v>543</v>
      </c>
      <c r="D180" s="67">
        <v>724.59</v>
      </c>
      <c r="E180" s="67">
        <v>108.57</v>
      </c>
      <c r="F180" s="67">
        <v>833.16</v>
      </c>
      <c r="G180" s="68">
        <v>526</v>
      </c>
      <c r="H180" s="66" t="s">
        <v>182</v>
      </c>
      <c r="I180" s="76" t="s">
        <v>169</v>
      </c>
    </row>
    <row r="181" spans="1:9" ht="14.25" customHeight="1" x14ac:dyDescent="0.2">
      <c r="A181" s="74">
        <f t="shared" si="2"/>
        <v>175</v>
      </c>
      <c r="B181" s="65" t="s">
        <v>544</v>
      </c>
      <c r="C181" s="66" t="s">
        <v>545</v>
      </c>
      <c r="D181" s="67">
        <v>854.01</v>
      </c>
      <c r="E181" s="67">
        <v>103.38</v>
      </c>
      <c r="F181" s="67">
        <v>957.39</v>
      </c>
      <c r="G181" s="68">
        <v>333</v>
      </c>
      <c r="H181" s="66" t="s">
        <v>175</v>
      </c>
      <c r="I181" s="76" t="s">
        <v>169</v>
      </c>
    </row>
    <row r="182" spans="1:9" ht="14.25" customHeight="1" x14ac:dyDescent="0.2">
      <c r="A182" s="74">
        <f t="shared" si="2"/>
        <v>176</v>
      </c>
      <c r="B182" s="65" t="s">
        <v>546</v>
      </c>
      <c r="C182" s="66" t="s">
        <v>547</v>
      </c>
      <c r="D182" s="67">
        <v>749.07</v>
      </c>
      <c r="E182" s="67">
        <v>81.73</v>
      </c>
      <c r="F182" s="67">
        <v>830.8</v>
      </c>
      <c r="G182" s="68">
        <v>528</v>
      </c>
      <c r="H182" s="66" t="s">
        <v>172</v>
      </c>
      <c r="I182" s="76" t="s">
        <v>169</v>
      </c>
    </row>
    <row r="183" spans="1:9" ht="14.25" customHeight="1" x14ac:dyDescent="0.2">
      <c r="A183" s="74">
        <f t="shared" si="2"/>
        <v>177</v>
      </c>
      <c r="B183" s="65" t="s">
        <v>548</v>
      </c>
      <c r="C183" s="66" t="s">
        <v>549</v>
      </c>
      <c r="D183" s="67">
        <v>918</v>
      </c>
      <c r="E183" s="67">
        <v>114.63</v>
      </c>
      <c r="F183" s="67">
        <v>1032.6300000000001</v>
      </c>
      <c r="G183" s="68">
        <v>243</v>
      </c>
      <c r="H183" s="66" t="s">
        <v>250</v>
      </c>
      <c r="I183" s="76" t="s">
        <v>169</v>
      </c>
    </row>
    <row r="184" spans="1:9" ht="14.25" customHeight="1" x14ac:dyDescent="0.2">
      <c r="A184" s="74">
        <f t="shared" si="2"/>
        <v>178</v>
      </c>
      <c r="B184" s="65" t="s">
        <v>550</v>
      </c>
      <c r="C184" s="66" t="s">
        <v>551</v>
      </c>
      <c r="D184" s="67">
        <v>768.96</v>
      </c>
      <c r="E184" s="67">
        <v>117.23</v>
      </c>
      <c r="F184" s="67">
        <v>886.19</v>
      </c>
      <c r="G184" s="68">
        <v>455</v>
      </c>
      <c r="H184" s="66" t="s">
        <v>187</v>
      </c>
      <c r="I184" s="76" t="s">
        <v>169</v>
      </c>
    </row>
    <row r="185" spans="1:9" ht="14.25" customHeight="1" x14ac:dyDescent="0.2">
      <c r="A185" s="74">
        <f t="shared" si="2"/>
        <v>179</v>
      </c>
      <c r="B185" s="65" t="s">
        <v>552</v>
      </c>
      <c r="C185" s="66" t="s">
        <v>553</v>
      </c>
      <c r="D185" s="67">
        <v>882.9</v>
      </c>
      <c r="E185" s="67">
        <v>91.26</v>
      </c>
      <c r="F185" s="67">
        <v>974.16</v>
      </c>
      <c r="G185" s="68">
        <v>311</v>
      </c>
      <c r="H185" s="66" t="s">
        <v>215</v>
      </c>
      <c r="I185" s="76" t="s">
        <v>169</v>
      </c>
    </row>
    <row r="186" spans="1:9" ht="14.25" customHeight="1" x14ac:dyDescent="0.2">
      <c r="A186" s="74">
        <f t="shared" si="2"/>
        <v>180</v>
      </c>
      <c r="B186" s="65" t="s">
        <v>554</v>
      </c>
      <c r="C186" s="66" t="s">
        <v>555</v>
      </c>
      <c r="D186" s="67">
        <v>1016.73</v>
      </c>
      <c r="E186" s="67">
        <v>117.23</v>
      </c>
      <c r="F186" s="67">
        <v>1133.96</v>
      </c>
      <c r="G186" s="68">
        <v>126</v>
      </c>
      <c r="H186" s="66" t="s">
        <v>172</v>
      </c>
      <c r="I186" s="76" t="s">
        <v>169</v>
      </c>
    </row>
    <row r="187" spans="1:9" ht="14.25" customHeight="1" x14ac:dyDescent="0.2">
      <c r="A187" s="74">
        <f t="shared" si="2"/>
        <v>181</v>
      </c>
      <c r="B187" s="65" t="s">
        <v>556</v>
      </c>
      <c r="C187" s="66" t="s">
        <v>557</v>
      </c>
      <c r="D187" s="67">
        <v>614.61</v>
      </c>
      <c r="E187" s="67">
        <v>65.28</v>
      </c>
      <c r="F187" s="67">
        <v>679.89</v>
      </c>
      <c r="G187" s="68">
        <v>613</v>
      </c>
      <c r="H187" s="66" t="s">
        <v>193</v>
      </c>
      <c r="I187" s="76" t="s">
        <v>169</v>
      </c>
    </row>
    <row r="188" spans="1:9" ht="14.25" customHeight="1" x14ac:dyDescent="0.2">
      <c r="A188" s="74">
        <f t="shared" si="2"/>
        <v>182</v>
      </c>
      <c r="B188" s="65" t="s">
        <v>558</v>
      </c>
      <c r="C188" s="66" t="s">
        <v>559</v>
      </c>
      <c r="D188" s="67">
        <v>742.68</v>
      </c>
      <c r="E188" s="67">
        <v>96.45</v>
      </c>
      <c r="F188" s="67">
        <v>839.13</v>
      </c>
      <c r="G188" s="68">
        <v>521</v>
      </c>
      <c r="H188" s="66" t="s">
        <v>187</v>
      </c>
      <c r="I188" s="76" t="s">
        <v>169</v>
      </c>
    </row>
    <row r="189" spans="1:9" ht="14.25" customHeight="1" x14ac:dyDescent="0.2">
      <c r="A189" s="74">
        <f t="shared" si="2"/>
        <v>183</v>
      </c>
      <c r="B189" s="65" t="s">
        <v>560</v>
      </c>
      <c r="C189" s="66" t="s">
        <v>561</v>
      </c>
      <c r="D189" s="67">
        <v>1138.5899999999999</v>
      </c>
      <c r="E189" s="67">
        <v>100.78</v>
      </c>
      <c r="F189" s="67">
        <v>1239.3699999999999</v>
      </c>
      <c r="G189" s="68">
        <v>56</v>
      </c>
      <c r="H189" s="66" t="s">
        <v>179</v>
      </c>
      <c r="I189" s="76" t="s">
        <v>169</v>
      </c>
    </row>
    <row r="190" spans="1:9" ht="14.25" customHeight="1" x14ac:dyDescent="0.2">
      <c r="A190" s="74">
        <f t="shared" si="2"/>
        <v>184</v>
      </c>
      <c r="B190" s="65" t="s">
        <v>562</v>
      </c>
      <c r="C190" s="66" t="s">
        <v>563</v>
      </c>
      <c r="D190" s="67">
        <v>856.53</v>
      </c>
      <c r="E190" s="67">
        <v>104.24</v>
      </c>
      <c r="F190" s="67">
        <v>960.77</v>
      </c>
      <c r="G190" s="68">
        <v>329</v>
      </c>
      <c r="H190" s="66" t="s">
        <v>210</v>
      </c>
      <c r="I190" s="76" t="s">
        <v>169</v>
      </c>
    </row>
    <row r="191" spans="1:9" ht="14.25" customHeight="1" x14ac:dyDescent="0.2">
      <c r="A191" s="74">
        <f t="shared" si="2"/>
        <v>185</v>
      </c>
      <c r="B191" s="65" t="s">
        <v>564</v>
      </c>
      <c r="C191" s="66" t="s">
        <v>565</v>
      </c>
      <c r="D191" s="67">
        <v>724.77</v>
      </c>
      <c r="E191" s="67">
        <v>73.069999999999993</v>
      </c>
      <c r="F191" s="67">
        <v>797.84</v>
      </c>
      <c r="G191" s="68">
        <v>561</v>
      </c>
      <c r="H191" s="66" t="s">
        <v>193</v>
      </c>
      <c r="I191" s="76" t="s">
        <v>169</v>
      </c>
    </row>
    <row r="192" spans="1:9" ht="14.25" customHeight="1" x14ac:dyDescent="0.2">
      <c r="A192" s="74">
        <f t="shared" si="2"/>
        <v>186</v>
      </c>
      <c r="B192" s="65" t="s">
        <v>566</v>
      </c>
      <c r="C192" s="66" t="s">
        <v>567</v>
      </c>
      <c r="D192" s="67">
        <v>845.01</v>
      </c>
      <c r="E192" s="67">
        <v>91.26</v>
      </c>
      <c r="F192" s="67">
        <v>936.27</v>
      </c>
      <c r="G192" s="68">
        <v>378</v>
      </c>
      <c r="H192" s="66" t="s">
        <v>187</v>
      </c>
      <c r="I192" s="76" t="s">
        <v>169</v>
      </c>
    </row>
    <row r="193" spans="1:9" ht="14.25" customHeight="1" x14ac:dyDescent="0.2">
      <c r="A193" s="74">
        <f t="shared" si="2"/>
        <v>187</v>
      </c>
      <c r="B193" s="65" t="s">
        <v>568</v>
      </c>
      <c r="C193" s="66" t="s">
        <v>569</v>
      </c>
      <c r="D193" s="67">
        <v>842.04</v>
      </c>
      <c r="E193" s="67">
        <v>110.3</v>
      </c>
      <c r="F193" s="67">
        <v>952.34</v>
      </c>
      <c r="G193" s="68">
        <v>347</v>
      </c>
      <c r="H193" s="66" t="s">
        <v>198</v>
      </c>
      <c r="I193" s="76" t="s">
        <v>169</v>
      </c>
    </row>
    <row r="194" spans="1:9" ht="14.25" customHeight="1" x14ac:dyDescent="0.2">
      <c r="A194" s="74">
        <f t="shared" si="2"/>
        <v>188</v>
      </c>
      <c r="B194" s="65" t="s">
        <v>570</v>
      </c>
      <c r="C194" s="66" t="s">
        <v>571</v>
      </c>
      <c r="D194" s="67">
        <v>612.17999999999995</v>
      </c>
      <c r="E194" s="67">
        <v>60.95</v>
      </c>
      <c r="F194" s="67">
        <v>673.13</v>
      </c>
      <c r="G194" s="68">
        <v>615</v>
      </c>
      <c r="H194" s="66" t="s">
        <v>198</v>
      </c>
      <c r="I194" s="76" t="s">
        <v>169</v>
      </c>
    </row>
    <row r="195" spans="1:9" ht="14.25" customHeight="1" x14ac:dyDescent="0.2">
      <c r="A195" s="74">
        <f t="shared" si="2"/>
        <v>189</v>
      </c>
      <c r="B195" s="65" t="s">
        <v>572</v>
      </c>
      <c r="C195" s="66" t="s">
        <v>573</v>
      </c>
      <c r="D195" s="67">
        <v>844.38</v>
      </c>
      <c r="E195" s="67">
        <v>74.81</v>
      </c>
      <c r="F195" s="67">
        <v>919.19</v>
      </c>
      <c r="G195" s="68">
        <v>401</v>
      </c>
      <c r="H195" s="66" t="s">
        <v>172</v>
      </c>
      <c r="I195" s="76" t="s">
        <v>169</v>
      </c>
    </row>
    <row r="196" spans="1:9" ht="14.25" customHeight="1" x14ac:dyDescent="0.2">
      <c r="A196" s="74">
        <f t="shared" si="2"/>
        <v>190</v>
      </c>
      <c r="B196" s="65" t="s">
        <v>574</v>
      </c>
      <c r="C196" s="66" t="s">
        <v>575</v>
      </c>
      <c r="D196" s="67">
        <v>1038.24</v>
      </c>
      <c r="E196" s="67">
        <v>125.89</v>
      </c>
      <c r="F196" s="67">
        <v>1164.1300000000001</v>
      </c>
      <c r="G196" s="68">
        <v>104</v>
      </c>
      <c r="H196" s="66" t="s">
        <v>179</v>
      </c>
      <c r="I196" s="76" t="s">
        <v>169</v>
      </c>
    </row>
    <row r="197" spans="1:9" ht="14.25" customHeight="1" x14ac:dyDescent="0.2">
      <c r="A197" s="74">
        <f t="shared" si="2"/>
        <v>191</v>
      </c>
      <c r="B197" s="65" t="s">
        <v>576</v>
      </c>
      <c r="C197" s="66" t="s">
        <v>577</v>
      </c>
      <c r="D197" s="67">
        <v>1145.7</v>
      </c>
      <c r="E197" s="67">
        <v>81.73</v>
      </c>
      <c r="F197" s="67">
        <v>1227.43</v>
      </c>
      <c r="G197" s="68">
        <v>66</v>
      </c>
      <c r="H197" s="66" t="s">
        <v>193</v>
      </c>
      <c r="I197" s="76" t="s">
        <v>169</v>
      </c>
    </row>
    <row r="198" spans="1:9" ht="14.25" customHeight="1" x14ac:dyDescent="0.2">
      <c r="A198" s="74">
        <f t="shared" si="2"/>
        <v>192</v>
      </c>
      <c r="B198" s="65" t="s">
        <v>578</v>
      </c>
      <c r="C198" s="66" t="s">
        <v>579</v>
      </c>
      <c r="D198" s="67">
        <v>865.08</v>
      </c>
      <c r="E198" s="67">
        <v>75.67</v>
      </c>
      <c r="F198" s="67">
        <v>940.75</v>
      </c>
      <c r="G198" s="68">
        <v>370</v>
      </c>
      <c r="H198" s="66" t="s">
        <v>175</v>
      </c>
      <c r="I198" s="76" t="s">
        <v>169</v>
      </c>
    </row>
    <row r="199" spans="1:9" ht="14.25" customHeight="1" x14ac:dyDescent="0.2">
      <c r="A199" s="74">
        <f t="shared" si="2"/>
        <v>193</v>
      </c>
      <c r="B199" s="65" t="s">
        <v>580</v>
      </c>
      <c r="C199" s="66" t="s">
        <v>581</v>
      </c>
      <c r="D199" s="67">
        <v>1050.03</v>
      </c>
      <c r="E199" s="67">
        <v>126.75</v>
      </c>
      <c r="F199" s="67">
        <v>1176.78</v>
      </c>
      <c r="G199" s="68">
        <v>95</v>
      </c>
      <c r="H199" s="66" t="s">
        <v>175</v>
      </c>
      <c r="I199" s="76" t="s">
        <v>169</v>
      </c>
    </row>
    <row r="200" spans="1:9" ht="14.25" customHeight="1" x14ac:dyDescent="0.2">
      <c r="A200" s="74">
        <f t="shared" ref="A200:A263" si="3">A199+1</f>
        <v>194</v>
      </c>
      <c r="B200" s="65" t="s">
        <v>582</v>
      </c>
      <c r="C200" s="66" t="s">
        <v>583</v>
      </c>
      <c r="D200" s="67">
        <v>772.02</v>
      </c>
      <c r="E200" s="67">
        <v>122.42</v>
      </c>
      <c r="F200" s="67">
        <v>894.44</v>
      </c>
      <c r="G200" s="68">
        <v>447</v>
      </c>
      <c r="H200" s="66" t="s">
        <v>198</v>
      </c>
      <c r="I200" s="76" t="s">
        <v>169</v>
      </c>
    </row>
    <row r="201" spans="1:9" ht="14.25" customHeight="1" x14ac:dyDescent="0.2">
      <c r="A201" s="74">
        <f t="shared" si="3"/>
        <v>195</v>
      </c>
      <c r="B201" s="65" t="s">
        <v>584</v>
      </c>
      <c r="C201" s="66" t="s">
        <v>585</v>
      </c>
      <c r="D201" s="67">
        <v>764.46</v>
      </c>
      <c r="E201" s="67">
        <v>89.52</v>
      </c>
      <c r="F201" s="67">
        <v>853.98</v>
      </c>
      <c r="G201" s="68">
        <v>502</v>
      </c>
      <c r="H201" s="66" t="s">
        <v>182</v>
      </c>
      <c r="I201" s="76" t="s">
        <v>169</v>
      </c>
    </row>
    <row r="202" spans="1:9" ht="14.25" customHeight="1" x14ac:dyDescent="0.2">
      <c r="A202" s="74">
        <f t="shared" si="3"/>
        <v>196</v>
      </c>
      <c r="B202" s="65" t="s">
        <v>586</v>
      </c>
      <c r="C202" s="66" t="s">
        <v>587</v>
      </c>
      <c r="D202" s="67">
        <v>855.99</v>
      </c>
      <c r="E202" s="67">
        <v>88.66</v>
      </c>
      <c r="F202" s="67">
        <v>944.65</v>
      </c>
      <c r="G202" s="68">
        <v>363</v>
      </c>
      <c r="H202" s="66" t="s">
        <v>205</v>
      </c>
      <c r="I202" s="76" t="s">
        <v>169</v>
      </c>
    </row>
    <row r="203" spans="1:9" ht="14.25" customHeight="1" x14ac:dyDescent="0.2">
      <c r="A203" s="74">
        <f t="shared" si="3"/>
        <v>197</v>
      </c>
      <c r="B203" s="65" t="s">
        <v>588</v>
      </c>
      <c r="C203" s="66" t="s">
        <v>589</v>
      </c>
      <c r="D203" s="67">
        <v>1125.0899999999999</v>
      </c>
      <c r="E203" s="67">
        <v>76.540000000000006</v>
      </c>
      <c r="F203" s="67">
        <v>1201.6300000000001</v>
      </c>
      <c r="G203" s="68">
        <v>79</v>
      </c>
      <c r="H203" s="66" t="s">
        <v>590</v>
      </c>
      <c r="I203" s="76" t="s">
        <v>169</v>
      </c>
    </row>
    <row r="204" spans="1:9" ht="14.25" customHeight="1" x14ac:dyDescent="0.2">
      <c r="A204" s="74">
        <f t="shared" si="3"/>
        <v>198</v>
      </c>
      <c r="B204" s="65" t="s">
        <v>591</v>
      </c>
      <c r="C204" s="66" t="s">
        <v>592</v>
      </c>
      <c r="D204" s="67">
        <v>769.59</v>
      </c>
      <c r="E204" s="67">
        <v>68.739999999999995</v>
      </c>
      <c r="F204" s="67">
        <v>838.33</v>
      </c>
      <c r="G204" s="68">
        <v>523</v>
      </c>
      <c r="H204" s="66" t="s">
        <v>179</v>
      </c>
      <c r="I204" s="76" t="s">
        <v>169</v>
      </c>
    </row>
    <row r="205" spans="1:9" ht="14.25" customHeight="1" x14ac:dyDescent="0.2">
      <c r="A205" s="74">
        <f t="shared" si="3"/>
        <v>199</v>
      </c>
      <c r="B205" s="65" t="s">
        <v>593</v>
      </c>
      <c r="C205" s="66" t="s">
        <v>594</v>
      </c>
      <c r="D205" s="67">
        <v>793.89</v>
      </c>
      <c r="E205" s="67">
        <v>79.13</v>
      </c>
      <c r="F205" s="67">
        <v>873.02</v>
      </c>
      <c r="G205" s="68">
        <v>478</v>
      </c>
      <c r="H205" s="66" t="s">
        <v>215</v>
      </c>
      <c r="I205" s="76" t="s">
        <v>169</v>
      </c>
    </row>
    <row r="206" spans="1:9" ht="14.25" customHeight="1" x14ac:dyDescent="0.2">
      <c r="A206" s="74">
        <f t="shared" si="3"/>
        <v>200</v>
      </c>
      <c r="B206" s="65" t="s">
        <v>595</v>
      </c>
      <c r="C206" s="66" t="s">
        <v>596</v>
      </c>
      <c r="D206" s="67">
        <v>786.6</v>
      </c>
      <c r="E206" s="67">
        <v>85.19</v>
      </c>
      <c r="F206" s="67">
        <v>871.79</v>
      </c>
      <c r="G206" s="68">
        <v>480</v>
      </c>
      <c r="H206" s="66" t="s">
        <v>259</v>
      </c>
      <c r="I206" s="76" t="s">
        <v>169</v>
      </c>
    </row>
    <row r="207" spans="1:9" ht="14.25" customHeight="1" x14ac:dyDescent="0.2">
      <c r="A207" s="74">
        <f t="shared" si="3"/>
        <v>201</v>
      </c>
      <c r="B207" s="65" t="s">
        <v>597</v>
      </c>
      <c r="C207" s="66" t="s">
        <v>598</v>
      </c>
      <c r="D207" s="67">
        <v>820.53</v>
      </c>
      <c r="E207" s="67">
        <v>86.93</v>
      </c>
      <c r="F207" s="67">
        <v>907.46</v>
      </c>
      <c r="G207" s="68">
        <v>423</v>
      </c>
      <c r="H207" s="66" t="s">
        <v>193</v>
      </c>
      <c r="I207" s="76" t="s">
        <v>169</v>
      </c>
    </row>
    <row r="208" spans="1:9" ht="14.25" customHeight="1" x14ac:dyDescent="0.2">
      <c r="A208" s="74">
        <f t="shared" si="3"/>
        <v>202</v>
      </c>
      <c r="B208" s="65" t="s">
        <v>599</v>
      </c>
      <c r="C208" s="66" t="s">
        <v>600</v>
      </c>
      <c r="D208" s="67">
        <v>833.85</v>
      </c>
      <c r="E208" s="67">
        <v>99.91</v>
      </c>
      <c r="F208" s="67">
        <v>933.76</v>
      </c>
      <c r="G208" s="68">
        <v>383</v>
      </c>
      <c r="H208" s="66" t="s">
        <v>198</v>
      </c>
      <c r="I208" s="76" t="s">
        <v>169</v>
      </c>
    </row>
    <row r="209" spans="1:9" ht="14.25" customHeight="1" x14ac:dyDescent="0.2">
      <c r="A209" s="74">
        <f t="shared" si="3"/>
        <v>203</v>
      </c>
      <c r="B209" s="65" t="s">
        <v>601</v>
      </c>
      <c r="C209" s="66" t="s">
        <v>602</v>
      </c>
      <c r="D209" s="67">
        <v>1174.23</v>
      </c>
      <c r="E209" s="67">
        <v>106.84</v>
      </c>
      <c r="F209" s="67">
        <v>1281.07</v>
      </c>
      <c r="G209" s="68">
        <v>39</v>
      </c>
      <c r="H209" s="66" t="s">
        <v>332</v>
      </c>
      <c r="I209" s="76" t="s">
        <v>169</v>
      </c>
    </row>
    <row r="210" spans="1:9" ht="14.25" customHeight="1" x14ac:dyDescent="0.2">
      <c r="A210" s="74">
        <f t="shared" si="3"/>
        <v>204</v>
      </c>
      <c r="B210" s="65" t="s">
        <v>603</v>
      </c>
      <c r="C210" s="66" t="s">
        <v>604</v>
      </c>
      <c r="D210" s="67">
        <v>752.76</v>
      </c>
      <c r="E210" s="67">
        <v>112.9</v>
      </c>
      <c r="F210" s="67">
        <v>865.66</v>
      </c>
      <c r="G210" s="68">
        <v>488</v>
      </c>
      <c r="H210" s="66" t="s">
        <v>262</v>
      </c>
      <c r="I210" s="76" t="s">
        <v>169</v>
      </c>
    </row>
    <row r="211" spans="1:9" ht="14.25" customHeight="1" x14ac:dyDescent="0.2">
      <c r="A211" s="74">
        <f t="shared" si="3"/>
        <v>205</v>
      </c>
      <c r="B211" s="65" t="s">
        <v>605</v>
      </c>
      <c r="C211" s="66" t="s">
        <v>606</v>
      </c>
      <c r="D211" s="67">
        <v>805.5</v>
      </c>
      <c r="E211" s="67">
        <v>121.56</v>
      </c>
      <c r="F211" s="67">
        <v>927.06</v>
      </c>
      <c r="G211" s="68">
        <v>392</v>
      </c>
      <c r="H211" s="66" t="s">
        <v>182</v>
      </c>
      <c r="I211" s="76" t="s">
        <v>169</v>
      </c>
    </row>
    <row r="212" spans="1:9" ht="14.25" customHeight="1" x14ac:dyDescent="0.2">
      <c r="A212" s="74">
        <f t="shared" si="3"/>
        <v>206</v>
      </c>
      <c r="B212" s="65" t="s">
        <v>607</v>
      </c>
      <c r="C212" s="66" t="s">
        <v>608</v>
      </c>
      <c r="D212" s="67">
        <v>958.23</v>
      </c>
      <c r="E212" s="67">
        <v>86.93</v>
      </c>
      <c r="F212" s="67">
        <v>1045.1600000000001</v>
      </c>
      <c r="G212" s="68">
        <v>231</v>
      </c>
      <c r="H212" s="66" t="s">
        <v>193</v>
      </c>
      <c r="I212" s="76" t="s">
        <v>169</v>
      </c>
    </row>
    <row r="213" spans="1:9" ht="14.25" customHeight="1" x14ac:dyDescent="0.2">
      <c r="A213" s="74">
        <f t="shared" si="3"/>
        <v>207</v>
      </c>
      <c r="B213" s="65" t="s">
        <v>609</v>
      </c>
      <c r="C213" s="66" t="s">
        <v>610</v>
      </c>
      <c r="D213" s="67">
        <v>760.95</v>
      </c>
      <c r="E213" s="67">
        <v>91.26</v>
      </c>
      <c r="F213" s="67">
        <v>852.21</v>
      </c>
      <c r="G213" s="68">
        <v>507</v>
      </c>
      <c r="H213" s="66" t="s">
        <v>198</v>
      </c>
      <c r="I213" s="76" t="s">
        <v>169</v>
      </c>
    </row>
    <row r="214" spans="1:9" ht="14.25" customHeight="1" x14ac:dyDescent="0.2">
      <c r="A214" s="74">
        <f t="shared" si="3"/>
        <v>208</v>
      </c>
      <c r="B214" s="65" t="s">
        <v>611</v>
      </c>
      <c r="C214" s="66" t="s">
        <v>612</v>
      </c>
      <c r="D214" s="67">
        <v>1407.24</v>
      </c>
      <c r="E214" s="67">
        <v>104.24</v>
      </c>
      <c r="F214" s="67">
        <v>1511.48</v>
      </c>
      <c r="G214" s="68">
        <v>2</v>
      </c>
      <c r="H214" s="66" t="s">
        <v>237</v>
      </c>
      <c r="I214" s="76" t="s">
        <v>386</v>
      </c>
    </row>
    <row r="215" spans="1:9" ht="14.25" customHeight="1" x14ac:dyDescent="0.2">
      <c r="A215" s="74">
        <f t="shared" si="3"/>
        <v>209</v>
      </c>
      <c r="B215" s="65" t="s">
        <v>613</v>
      </c>
      <c r="C215" s="66" t="s">
        <v>614</v>
      </c>
      <c r="D215" s="67">
        <v>754.11</v>
      </c>
      <c r="E215" s="67">
        <v>90.39</v>
      </c>
      <c r="F215" s="67">
        <v>844.5</v>
      </c>
      <c r="G215" s="68">
        <v>516</v>
      </c>
      <c r="H215" s="66" t="s">
        <v>198</v>
      </c>
      <c r="I215" s="76" t="s">
        <v>169</v>
      </c>
    </row>
    <row r="216" spans="1:9" ht="14.25" customHeight="1" x14ac:dyDescent="0.2">
      <c r="A216" s="74">
        <f t="shared" si="3"/>
        <v>210</v>
      </c>
      <c r="B216" s="65" t="s">
        <v>615</v>
      </c>
      <c r="C216" s="66" t="s">
        <v>616</v>
      </c>
      <c r="D216" s="67">
        <v>820.89</v>
      </c>
      <c r="E216" s="67">
        <v>94.72</v>
      </c>
      <c r="F216" s="67">
        <v>915.61</v>
      </c>
      <c r="G216" s="68">
        <v>407</v>
      </c>
      <c r="H216" s="66" t="s">
        <v>187</v>
      </c>
      <c r="I216" s="76" t="s">
        <v>169</v>
      </c>
    </row>
    <row r="217" spans="1:9" ht="14.25" customHeight="1" x14ac:dyDescent="0.2">
      <c r="A217" s="74">
        <f t="shared" si="3"/>
        <v>211</v>
      </c>
      <c r="B217" s="65" t="s">
        <v>617</v>
      </c>
      <c r="C217" s="66" t="s">
        <v>618</v>
      </c>
      <c r="D217" s="67">
        <v>804.06</v>
      </c>
      <c r="E217" s="67">
        <v>108.57</v>
      </c>
      <c r="F217" s="67">
        <v>912.63</v>
      </c>
      <c r="G217" s="68">
        <v>413</v>
      </c>
      <c r="H217" s="66" t="s">
        <v>337</v>
      </c>
      <c r="I217" s="76" t="s">
        <v>169</v>
      </c>
    </row>
    <row r="218" spans="1:9" ht="14.25" customHeight="1" x14ac:dyDescent="0.2">
      <c r="A218" s="74">
        <f t="shared" si="3"/>
        <v>212</v>
      </c>
      <c r="B218" s="65" t="s">
        <v>619</v>
      </c>
      <c r="C218" s="66" t="s">
        <v>620</v>
      </c>
      <c r="D218" s="67">
        <v>972.63</v>
      </c>
      <c r="E218" s="67">
        <v>134.55000000000001</v>
      </c>
      <c r="F218" s="67">
        <v>1107.18</v>
      </c>
      <c r="G218" s="68">
        <v>156</v>
      </c>
      <c r="H218" s="66" t="s">
        <v>210</v>
      </c>
      <c r="I218" s="76" t="s">
        <v>169</v>
      </c>
    </row>
    <row r="219" spans="1:9" ht="14.25" customHeight="1" x14ac:dyDescent="0.2">
      <c r="A219" s="74">
        <f t="shared" si="3"/>
        <v>213</v>
      </c>
      <c r="B219" s="65" t="s">
        <v>621</v>
      </c>
      <c r="C219" s="66" t="s">
        <v>622</v>
      </c>
      <c r="D219" s="67">
        <v>735.21</v>
      </c>
      <c r="E219" s="67">
        <v>71.34</v>
      </c>
      <c r="F219" s="67">
        <v>806.55</v>
      </c>
      <c r="G219" s="68">
        <v>555</v>
      </c>
      <c r="H219" s="66" t="s">
        <v>198</v>
      </c>
      <c r="I219" s="76" t="s">
        <v>169</v>
      </c>
    </row>
    <row r="220" spans="1:9" ht="14.25" customHeight="1" x14ac:dyDescent="0.2">
      <c r="A220" s="74">
        <f t="shared" si="3"/>
        <v>214</v>
      </c>
      <c r="B220" s="65" t="s">
        <v>623</v>
      </c>
      <c r="C220" s="66" t="s">
        <v>624</v>
      </c>
      <c r="D220" s="67">
        <v>759.15</v>
      </c>
      <c r="E220" s="67">
        <v>65.28</v>
      </c>
      <c r="F220" s="67">
        <v>824.43</v>
      </c>
      <c r="G220" s="68">
        <v>538</v>
      </c>
      <c r="H220" s="66" t="s">
        <v>175</v>
      </c>
      <c r="I220" s="76" t="s">
        <v>169</v>
      </c>
    </row>
    <row r="221" spans="1:9" ht="14.25" customHeight="1" x14ac:dyDescent="0.2">
      <c r="A221" s="74">
        <f t="shared" si="3"/>
        <v>215</v>
      </c>
      <c r="B221" s="65" t="s">
        <v>625</v>
      </c>
      <c r="C221" s="66" t="s">
        <v>626</v>
      </c>
      <c r="D221" s="67">
        <v>924.84</v>
      </c>
      <c r="E221" s="67">
        <v>108.57</v>
      </c>
      <c r="F221" s="67">
        <v>1033.4100000000001</v>
      </c>
      <c r="G221" s="68">
        <v>242</v>
      </c>
      <c r="H221" s="66" t="s">
        <v>267</v>
      </c>
      <c r="I221" s="76" t="s">
        <v>169</v>
      </c>
    </row>
    <row r="222" spans="1:9" ht="14.25" customHeight="1" x14ac:dyDescent="0.2">
      <c r="A222" s="74">
        <f t="shared" si="3"/>
        <v>216</v>
      </c>
      <c r="B222" s="65" t="s">
        <v>627</v>
      </c>
      <c r="C222" s="66" t="s">
        <v>628</v>
      </c>
      <c r="D222" s="67">
        <v>949.23</v>
      </c>
      <c r="E222" s="67">
        <v>134.55000000000001</v>
      </c>
      <c r="F222" s="67">
        <v>1083.78</v>
      </c>
      <c r="G222" s="68">
        <v>177</v>
      </c>
      <c r="H222" s="66" t="s">
        <v>179</v>
      </c>
      <c r="I222" s="76" t="s">
        <v>169</v>
      </c>
    </row>
    <row r="223" spans="1:9" ht="14.25" customHeight="1" x14ac:dyDescent="0.2">
      <c r="A223" s="74">
        <f t="shared" si="3"/>
        <v>217</v>
      </c>
      <c r="B223" s="65" t="s">
        <v>629</v>
      </c>
      <c r="C223" s="66" t="s">
        <v>630</v>
      </c>
      <c r="D223" s="67">
        <v>1048.23</v>
      </c>
      <c r="E223" s="67">
        <v>130.22</v>
      </c>
      <c r="F223" s="67">
        <v>1178.45</v>
      </c>
      <c r="G223" s="68">
        <v>94</v>
      </c>
      <c r="H223" s="66" t="s">
        <v>631</v>
      </c>
      <c r="I223" s="76" t="s">
        <v>169</v>
      </c>
    </row>
    <row r="224" spans="1:9" ht="14.25" customHeight="1" x14ac:dyDescent="0.2">
      <c r="A224" s="74">
        <f t="shared" si="3"/>
        <v>218</v>
      </c>
      <c r="B224" s="65" t="s">
        <v>632</v>
      </c>
      <c r="C224" s="66" t="s">
        <v>633</v>
      </c>
      <c r="D224" s="67">
        <v>665.64</v>
      </c>
      <c r="E224" s="67">
        <v>96.45</v>
      </c>
      <c r="F224" s="67">
        <v>762.09</v>
      </c>
      <c r="G224" s="68">
        <v>586</v>
      </c>
      <c r="H224" s="66" t="s">
        <v>182</v>
      </c>
      <c r="I224" s="76" t="s">
        <v>169</v>
      </c>
    </row>
    <row r="225" spans="1:9" ht="14.25" customHeight="1" x14ac:dyDescent="0.2">
      <c r="A225" s="74">
        <f t="shared" si="3"/>
        <v>219</v>
      </c>
      <c r="B225" s="65" t="s">
        <v>634</v>
      </c>
      <c r="C225" s="66" t="s">
        <v>635</v>
      </c>
      <c r="D225" s="67">
        <v>1126.08</v>
      </c>
      <c r="E225" s="67">
        <v>131.08000000000001</v>
      </c>
      <c r="F225" s="67">
        <v>1257.1600000000001</v>
      </c>
      <c r="G225" s="68">
        <v>51</v>
      </c>
      <c r="H225" s="66" t="s">
        <v>198</v>
      </c>
      <c r="I225" s="76" t="s">
        <v>169</v>
      </c>
    </row>
    <row r="226" spans="1:9" ht="14.25" customHeight="1" x14ac:dyDescent="0.2">
      <c r="A226" s="74">
        <f t="shared" si="3"/>
        <v>220</v>
      </c>
      <c r="B226" s="65" t="s">
        <v>636</v>
      </c>
      <c r="C226" s="66" t="s">
        <v>637</v>
      </c>
      <c r="D226" s="67">
        <v>946.35</v>
      </c>
      <c r="E226" s="67">
        <v>121.56</v>
      </c>
      <c r="F226" s="67">
        <v>1067.9100000000001</v>
      </c>
      <c r="G226" s="68">
        <v>194</v>
      </c>
      <c r="H226" s="66" t="s">
        <v>187</v>
      </c>
      <c r="I226" s="76" t="s">
        <v>169</v>
      </c>
    </row>
    <row r="227" spans="1:9" ht="14.25" customHeight="1" x14ac:dyDescent="0.2">
      <c r="A227" s="74">
        <f t="shared" si="3"/>
        <v>221</v>
      </c>
      <c r="B227" s="65" t="s">
        <v>638</v>
      </c>
      <c r="C227" s="66" t="s">
        <v>639</v>
      </c>
      <c r="D227" s="67">
        <v>858.69</v>
      </c>
      <c r="E227" s="67">
        <v>67.88</v>
      </c>
      <c r="F227" s="67">
        <v>926.57</v>
      </c>
      <c r="G227" s="68">
        <v>394</v>
      </c>
      <c r="H227" s="66" t="s">
        <v>640</v>
      </c>
      <c r="I227" s="76" t="s">
        <v>169</v>
      </c>
    </row>
    <row r="228" spans="1:9" ht="14.25" customHeight="1" x14ac:dyDescent="0.2">
      <c r="A228" s="74">
        <f t="shared" si="3"/>
        <v>222</v>
      </c>
      <c r="B228" s="65" t="s">
        <v>641</v>
      </c>
      <c r="C228" s="66" t="s">
        <v>642</v>
      </c>
      <c r="D228" s="67">
        <v>1194.1199999999999</v>
      </c>
      <c r="E228" s="67">
        <v>123.29</v>
      </c>
      <c r="F228" s="67">
        <v>1317.41</v>
      </c>
      <c r="G228" s="68">
        <v>28</v>
      </c>
      <c r="H228" s="66" t="s">
        <v>175</v>
      </c>
      <c r="I228" s="76" t="s">
        <v>169</v>
      </c>
    </row>
    <row r="229" spans="1:9" ht="14.25" customHeight="1" x14ac:dyDescent="0.2">
      <c r="A229" s="74">
        <f t="shared" si="3"/>
        <v>223</v>
      </c>
      <c r="B229" s="65" t="s">
        <v>643</v>
      </c>
      <c r="C229" s="66" t="s">
        <v>644</v>
      </c>
      <c r="D229" s="67">
        <v>717.3</v>
      </c>
      <c r="E229" s="67">
        <v>95.58</v>
      </c>
      <c r="F229" s="67">
        <v>812.88</v>
      </c>
      <c r="G229" s="68">
        <v>548</v>
      </c>
      <c r="H229" s="66" t="s">
        <v>187</v>
      </c>
      <c r="I229" s="76" t="s">
        <v>169</v>
      </c>
    </row>
    <row r="230" spans="1:9" ht="14.25" customHeight="1" x14ac:dyDescent="0.2">
      <c r="A230" s="74">
        <f t="shared" si="3"/>
        <v>224</v>
      </c>
      <c r="B230" s="65" t="s">
        <v>645</v>
      </c>
      <c r="C230" s="66" t="s">
        <v>646</v>
      </c>
      <c r="D230" s="67">
        <v>1054.44</v>
      </c>
      <c r="E230" s="67">
        <v>110.3</v>
      </c>
      <c r="F230" s="67">
        <v>1164.74</v>
      </c>
      <c r="G230" s="68">
        <v>103</v>
      </c>
      <c r="H230" s="66" t="s">
        <v>172</v>
      </c>
      <c r="I230" s="76" t="s">
        <v>169</v>
      </c>
    </row>
    <row r="231" spans="1:9" ht="14.25" customHeight="1" x14ac:dyDescent="0.2">
      <c r="A231" s="74">
        <f t="shared" si="3"/>
        <v>225</v>
      </c>
      <c r="B231" s="65" t="s">
        <v>647</v>
      </c>
      <c r="C231" s="66" t="s">
        <v>648</v>
      </c>
      <c r="D231" s="67">
        <v>819.18</v>
      </c>
      <c r="E231" s="67">
        <v>122.42</v>
      </c>
      <c r="F231" s="67">
        <v>941.6</v>
      </c>
      <c r="G231" s="68">
        <v>368</v>
      </c>
      <c r="H231" s="66" t="s">
        <v>182</v>
      </c>
      <c r="I231" s="76" t="s">
        <v>169</v>
      </c>
    </row>
    <row r="232" spans="1:9" ht="14.25" customHeight="1" x14ac:dyDescent="0.2">
      <c r="A232" s="74">
        <f t="shared" si="3"/>
        <v>226</v>
      </c>
      <c r="B232" s="65" t="s">
        <v>649</v>
      </c>
      <c r="C232" s="66" t="s">
        <v>650</v>
      </c>
      <c r="D232" s="67">
        <v>744.12</v>
      </c>
      <c r="E232" s="67">
        <v>73.94</v>
      </c>
      <c r="F232" s="67">
        <v>818.06</v>
      </c>
      <c r="G232" s="68">
        <v>543</v>
      </c>
      <c r="H232" s="66" t="s">
        <v>262</v>
      </c>
      <c r="I232" s="76" t="s">
        <v>169</v>
      </c>
    </row>
    <row r="233" spans="1:9" ht="14.25" customHeight="1" x14ac:dyDescent="0.2">
      <c r="A233" s="74">
        <f t="shared" si="3"/>
        <v>227</v>
      </c>
      <c r="B233" s="65" t="s">
        <v>651</v>
      </c>
      <c r="C233" s="66" t="s">
        <v>652</v>
      </c>
      <c r="D233" s="67">
        <v>991.62</v>
      </c>
      <c r="E233" s="67">
        <v>112.9</v>
      </c>
      <c r="F233" s="67">
        <v>1104.52</v>
      </c>
      <c r="G233" s="68">
        <v>158</v>
      </c>
      <c r="H233" s="66" t="s">
        <v>182</v>
      </c>
      <c r="I233" s="76" t="s">
        <v>169</v>
      </c>
    </row>
    <row r="234" spans="1:9" ht="14.25" customHeight="1" x14ac:dyDescent="0.2">
      <c r="A234" s="74">
        <f t="shared" si="3"/>
        <v>228</v>
      </c>
      <c r="B234" s="65" t="s">
        <v>653</v>
      </c>
      <c r="C234" s="66" t="s">
        <v>654</v>
      </c>
      <c r="D234" s="67">
        <v>973.17</v>
      </c>
      <c r="E234" s="67">
        <v>92.99</v>
      </c>
      <c r="F234" s="67">
        <v>1066.1600000000001</v>
      </c>
      <c r="G234" s="68">
        <v>198</v>
      </c>
      <c r="H234" s="66" t="s">
        <v>259</v>
      </c>
      <c r="I234" s="76" t="s">
        <v>169</v>
      </c>
    </row>
    <row r="235" spans="1:9" ht="14.25" customHeight="1" x14ac:dyDescent="0.2">
      <c r="A235" s="74">
        <f t="shared" si="3"/>
        <v>229</v>
      </c>
      <c r="B235" s="65" t="s">
        <v>655</v>
      </c>
      <c r="C235" s="66" t="s">
        <v>656</v>
      </c>
      <c r="D235" s="67">
        <v>656.28</v>
      </c>
      <c r="E235" s="67">
        <v>91.26</v>
      </c>
      <c r="F235" s="67">
        <v>747.54</v>
      </c>
      <c r="G235" s="68">
        <v>594</v>
      </c>
      <c r="H235" s="66" t="s">
        <v>215</v>
      </c>
      <c r="I235" s="76" t="s">
        <v>169</v>
      </c>
    </row>
    <row r="236" spans="1:9" ht="14.25" customHeight="1" x14ac:dyDescent="0.2">
      <c r="A236" s="74">
        <f t="shared" si="3"/>
        <v>230</v>
      </c>
      <c r="B236" s="65" t="s">
        <v>657</v>
      </c>
      <c r="C236" s="66" t="s">
        <v>658</v>
      </c>
      <c r="D236" s="67">
        <v>984.51</v>
      </c>
      <c r="E236" s="67">
        <v>125.89</v>
      </c>
      <c r="F236" s="67">
        <v>1110.4000000000001</v>
      </c>
      <c r="G236" s="68">
        <v>153</v>
      </c>
      <c r="H236" s="66" t="s">
        <v>179</v>
      </c>
      <c r="I236" s="76" t="s">
        <v>169</v>
      </c>
    </row>
    <row r="237" spans="1:9" ht="14.25" customHeight="1" x14ac:dyDescent="0.2">
      <c r="A237" s="74">
        <f t="shared" si="3"/>
        <v>231</v>
      </c>
      <c r="B237" s="65" t="s">
        <v>659</v>
      </c>
      <c r="C237" s="66" t="s">
        <v>660</v>
      </c>
      <c r="D237" s="67">
        <v>1336.41</v>
      </c>
      <c r="E237" s="67">
        <v>125.89</v>
      </c>
      <c r="F237" s="67">
        <v>1462.3</v>
      </c>
      <c r="G237" s="68">
        <v>6</v>
      </c>
      <c r="H237" s="66" t="s">
        <v>193</v>
      </c>
      <c r="I237" s="76" t="s">
        <v>386</v>
      </c>
    </row>
    <row r="238" spans="1:9" ht="14.25" customHeight="1" x14ac:dyDescent="0.2">
      <c r="A238" s="74">
        <f t="shared" si="3"/>
        <v>232</v>
      </c>
      <c r="B238" s="65" t="s">
        <v>661</v>
      </c>
      <c r="C238" s="66" t="s">
        <v>662</v>
      </c>
      <c r="D238" s="67">
        <v>749.79</v>
      </c>
      <c r="E238" s="67">
        <v>80</v>
      </c>
      <c r="F238" s="67">
        <v>829.79</v>
      </c>
      <c r="G238" s="68">
        <v>532</v>
      </c>
      <c r="H238" s="66" t="s">
        <v>187</v>
      </c>
      <c r="I238" s="76" t="s">
        <v>169</v>
      </c>
    </row>
    <row r="239" spans="1:9" ht="14.25" customHeight="1" x14ac:dyDescent="0.2">
      <c r="A239" s="74">
        <f t="shared" si="3"/>
        <v>233</v>
      </c>
      <c r="B239" s="65" t="s">
        <v>663</v>
      </c>
      <c r="C239" s="66" t="s">
        <v>664</v>
      </c>
      <c r="D239" s="67">
        <v>683.82</v>
      </c>
      <c r="E239" s="67">
        <v>113.77</v>
      </c>
      <c r="F239" s="67">
        <v>797.59</v>
      </c>
      <c r="G239" s="68">
        <v>562</v>
      </c>
      <c r="H239" s="66" t="s">
        <v>187</v>
      </c>
      <c r="I239" s="76" t="s">
        <v>169</v>
      </c>
    </row>
    <row r="240" spans="1:9" ht="14.25" customHeight="1" x14ac:dyDescent="0.2">
      <c r="A240" s="74">
        <f t="shared" si="3"/>
        <v>234</v>
      </c>
      <c r="B240" s="65" t="s">
        <v>665</v>
      </c>
      <c r="C240" s="66" t="s">
        <v>666</v>
      </c>
      <c r="D240" s="67">
        <v>936.81</v>
      </c>
      <c r="E240" s="67">
        <v>130.22</v>
      </c>
      <c r="F240" s="67">
        <v>1067.03</v>
      </c>
      <c r="G240" s="68">
        <v>196</v>
      </c>
      <c r="H240" s="66" t="s">
        <v>187</v>
      </c>
      <c r="I240" s="76" t="s">
        <v>169</v>
      </c>
    </row>
    <row r="241" spans="1:9" ht="14.25" customHeight="1" x14ac:dyDescent="0.2">
      <c r="A241" s="74">
        <f t="shared" si="3"/>
        <v>235</v>
      </c>
      <c r="B241" s="65" t="s">
        <v>667</v>
      </c>
      <c r="C241" s="66" t="s">
        <v>668</v>
      </c>
      <c r="D241" s="67">
        <v>759.51</v>
      </c>
      <c r="E241" s="67">
        <v>70.48</v>
      </c>
      <c r="F241" s="67">
        <v>829.99</v>
      </c>
      <c r="G241" s="68">
        <v>530</v>
      </c>
      <c r="H241" s="66" t="s">
        <v>179</v>
      </c>
      <c r="I241" s="76" t="s">
        <v>169</v>
      </c>
    </row>
    <row r="242" spans="1:9" ht="14.25" customHeight="1" x14ac:dyDescent="0.2">
      <c r="A242" s="74">
        <f t="shared" si="3"/>
        <v>236</v>
      </c>
      <c r="B242" s="65" t="s">
        <v>669</v>
      </c>
      <c r="C242" s="66" t="s">
        <v>670</v>
      </c>
      <c r="D242" s="67">
        <v>891.81</v>
      </c>
      <c r="E242" s="67">
        <v>104.24</v>
      </c>
      <c r="F242" s="67">
        <v>996.05</v>
      </c>
      <c r="G242" s="68">
        <v>288</v>
      </c>
      <c r="H242" s="66" t="s">
        <v>187</v>
      </c>
      <c r="I242" s="76" t="s">
        <v>169</v>
      </c>
    </row>
    <row r="243" spans="1:9" ht="14.25" customHeight="1" x14ac:dyDescent="0.2">
      <c r="A243" s="74">
        <f t="shared" si="3"/>
        <v>237</v>
      </c>
      <c r="B243" s="65" t="s">
        <v>671</v>
      </c>
      <c r="C243" s="66" t="s">
        <v>672</v>
      </c>
      <c r="D243" s="67">
        <v>686.25</v>
      </c>
      <c r="E243" s="67">
        <v>70.48</v>
      </c>
      <c r="F243" s="67">
        <v>756.73</v>
      </c>
      <c r="G243" s="68">
        <v>590</v>
      </c>
      <c r="H243" s="66" t="s">
        <v>590</v>
      </c>
      <c r="I243" s="76" t="s">
        <v>169</v>
      </c>
    </row>
    <row r="244" spans="1:9" ht="14.25" customHeight="1" x14ac:dyDescent="0.2">
      <c r="A244" s="74">
        <f t="shared" si="3"/>
        <v>238</v>
      </c>
      <c r="B244" s="65" t="s">
        <v>673</v>
      </c>
      <c r="C244" s="66" t="s">
        <v>674</v>
      </c>
      <c r="D244" s="67">
        <v>658.35</v>
      </c>
      <c r="E244" s="67">
        <v>92.12</v>
      </c>
      <c r="F244" s="67">
        <v>750.47</v>
      </c>
      <c r="G244" s="68">
        <v>592</v>
      </c>
      <c r="H244" s="66" t="s">
        <v>182</v>
      </c>
      <c r="I244" s="76" t="s">
        <v>169</v>
      </c>
    </row>
    <row r="245" spans="1:9" ht="14.25" customHeight="1" x14ac:dyDescent="0.2">
      <c r="A245" s="74">
        <f t="shared" si="3"/>
        <v>239</v>
      </c>
      <c r="B245" s="65" t="s">
        <v>675</v>
      </c>
      <c r="C245" s="66" t="s">
        <v>676</v>
      </c>
      <c r="D245" s="67">
        <v>754.83</v>
      </c>
      <c r="E245" s="67">
        <v>108.57</v>
      </c>
      <c r="F245" s="67">
        <v>863.4</v>
      </c>
      <c r="G245" s="68">
        <v>491</v>
      </c>
      <c r="H245" s="66" t="s">
        <v>262</v>
      </c>
      <c r="I245" s="76" t="s">
        <v>169</v>
      </c>
    </row>
    <row r="246" spans="1:9" ht="14.25" customHeight="1" x14ac:dyDescent="0.2">
      <c r="A246" s="74">
        <f t="shared" si="3"/>
        <v>240</v>
      </c>
      <c r="B246" s="65" t="s">
        <v>677</v>
      </c>
      <c r="C246" s="66" t="s">
        <v>678</v>
      </c>
      <c r="D246" s="67">
        <v>842.22</v>
      </c>
      <c r="E246" s="67">
        <v>96.45</v>
      </c>
      <c r="F246" s="67">
        <v>938.67</v>
      </c>
      <c r="G246" s="68">
        <v>374</v>
      </c>
      <c r="H246" s="66" t="s">
        <v>182</v>
      </c>
      <c r="I246" s="76" t="s">
        <v>169</v>
      </c>
    </row>
    <row r="247" spans="1:9" ht="14.25" customHeight="1" x14ac:dyDescent="0.2">
      <c r="A247" s="74">
        <f t="shared" si="3"/>
        <v>241</v>
      </c>
      <c r="B247" s="65" t="s">
        <v>679</v>
      </c>
      <c r="C247" s="66" t="s">
        <v>680</v>
      </c>
      <c r="D247" s="67">
        <v>842.31</v>
      </c>
      <c r="E247" s="67">
        <v>108.57</v>
      </c>
      <c r="F247" s="67">
        <v>950.88</v>
      </c>
      <c r="G247" s="68">
        <v>349</v>
      </c>
      <c r="H247" s="66" t="s">
        <v>187</v>
      </c>
      <c r="I247" s="76" t="s">
        <v>169</v>
      </c>
    </row>
    <row r="248" spans="1:9" ht="14.25" customHeight="1" x14ac:dyDescent="0.2">
      <c r="A248" s="74">
        <f t="shared" si="3"/>
        <v>242</v>
      </c>
      <c r="B248" s="65" t="s">
        <v>681</v>
      </c>
      <c r="C248" s="66" t="s">
        <v>682</v>
      </c>
      <c r="D248" s="67">
        <v>1034.19</v>
      </c>
      <c r="E248" s="67">
        <v>117.23</v>
      </c>
      <c r="F248" s="67">
        <v>1151.42</v>
      </c>
      <c r="G248" s="68">
        <v>115</v>
      </c>
      <c r="H248" s="66" t="s">
        <v>182</v>
      </c>
      <c r="I248" s="76" t="s">
        <v>169</v>
      </c>
    </row>
    <row r="249" spans="1:9" ht="14.25" customHeight="1" x14ac:dyDescent="0.2">
      <c r="A249" s="74">
        <f t="shared" si="3"/>
        <v>243</v>
      </c>
      <c r="B249" s="65" t="s">
        <v>683</v>
      </c>
      <c r="C249" s="66" t="s">
        <v>684</v>
      </c>
      <c r="D249" s="67">
        <v>659.61</v>
      </c>
      <c r="E249" s="67">
        <v>74.81</v>
      </c>
      <c r="F249" s="67">
        <v>734.42</v>
      </c>
      <c r="G249" s="68">
        <v>599</v>
      </c>
      <c r="H249" s="66" t="s">
        <v>193</v>
      </c>
      <c r="I249" s="76" t="s">
        <v>169</v>
      </c>
    </row>
    <row r="250" spans="1:9" ht="14.25" customHeight="1" x14ac:dyDescent="0.2">
      <c r="A250" s="74">
        <f t="shared" si="3"/>
        <v>244</v>
      </c>
      <c r="B250" s="65" t="s">
        <v>685</v>
      </c>
      <c r="C250" s="66" t="s">
        <v>686</v>
      </c>
      <c r="D250" s="67">
        <v>1057.32</v>
      </c>
      <c r="E250" s="67">
        <v>121.56</v>
      </c>
      <c r="F250" s="67">
        <v>1178.8800000000001</v>
      </c>
      <c r="G250" s="68">
        <v>93</v>
      </c>
      <c r="H250" s="66" t="s">
        <v>179</v>
      </c>
      <c r="I250" s="76" t="s">
        <v>169</v>
      </c>
    </row>
    <row r="251" spans="1:9" ht="14.25" customHeight="1" x14ac:dyDescent="0.2">
      <c r="A251" s="74">
        <f t="shared" si="3"/>
        <v>245</v>
      </c>
      <c r="B251" s="65" t="s">
        <v>687</v>
      </c>
      <c r="C251" s="66" t="s">
        <v>688</v>
      </c>
      <c r="D251" s="67">
        <v>827.55</v>
      </c>
      <c r="E251" s="67">
        <v>70.48</v>
      </c>
      <c r="F251" s="67">
        <v>898.03</v>
      </c>
      <c r="G251" s="68">
        <v>442</v>
      </c>
      <c r="H251" s="66" t="s">
        <v>215</v>
      </c>
      <c r="I251" s="76" t="s">
        <v>169</v>
      </c>
    </row>
    <row r="252" spans="1:9" ht="14.25" customHeight="1" x14ac:dyDescent="0.2">
      <c r="A252" s="74">
        <f t="shared" si="3"/>
        <v>246</v>
      </c>
      <c r="B252" s="65" t="s">
        <v>689</v>
      </c>
      <c r="C252" s="66" t="s">
        <v>690</v>
      </c>
      <c r="D252" s="67">
        <v>776.52</v>
      </c>
      <c r="E252" s="67">
        <v>77.400000000000006</v>
      </c>
      <c r="F252" s="67">
        <v>853.92</v>
      </c>
      <c r="G252" s="68">
        <v>503</v>
      </c>
      <c r="H252" s="66" t="s">
        <v>198</v>
      </c>
      <c r="I252" s="76" t="s">
        <v>169</v>
      </c>
    </row>
    <row r="253" spans="1:9" ht="14.25" customHeight="1" x14ac:dyDescent="0.2">
      <c r="A253" s="74">
        <f t="shared" si="3"/>
        <v>247</v>
      </c>
      <c r="B253" s="65" t="s">
        <v>691</v>
      </c>
      <c r="C253" s="66" t="s">
        <v>692</v>
      </c>
      <c r="D253" s="67">
        <v>780.48</v>
      </c>
      <c r="E253" s="67">
        <v>86.93</v>
      </c>
      <c r="F253" s="67">
        <v>867.41</v>
      </c>
      <c r="G253" s="68">
        <v>485</v>
      </c>
      <c r="H253" s="66" t="s">
        <v>337</v>
      </c>
      <c r="I253" s="76" t="s">
        <v>169</v>
      </c>
    </row>
    <row r="254" spans="1:9" ht="14.25" customHeight="1" x14ac:dyDescent="0.2">
      <c r="A254" s="74">
        <f t="shared" si="3"/>
        <v>248</v>
      </c>
      <c r="B254" s="65" t="s">
        <v>693</v>
      </c>
      <c r="C254" s="66" t="s">
        <v>694</v>
      </c>
      <c r="D254" s="67">
        <v>874.53</v>
      </c>
      <c r="E254" s="67">
        <v>74.81</v>
      </c>
      <c r="F254" s="67">
        <v>949.34</v>
      </c>
      <c r="G254" s="68">
        <v>352</v>
      </c>
      <c r="H254" s="66" t="s">
        <v>237</v>
      </c>
      <c r="I254" s="76" t="s">
        <v>169</v>
      </c>
    </row>
    <row r="255" spans="1:9" ht="14.25" customHeight="1" x14ac:dyDescent="0.2">
      <c r="A255" s="74">
        <f t="shared" si="3"/>
        <v>249</v>
      </c>
      <c r="B255" s="65" t="s">
        <v>695</v>
      </c>
      <c r="C255" s="66" t="s">
        <v>696</v>
      </c>
      <c r="D255" s="67">
        <v>877.59</v>
      </c>
      <c r="E255" s="67">
        <v>113.77</v>
      </c>
      <c r="F255" s="67">
        <v>991.36</v>
      </c>
      <c r="G255" s="68">
        <v>291</v>
      </c>
      <c r="H255" s="66" t="s">
        <v>205</v>
      </c>
      <c r="I255" s="76" t="s">
        <v>169</v>
      </c>
    </row>
    <row r="256" spans="1:9" ht="14.25" customHeight="1" x14ac:dyDescent="0.2">
      <c r="A256" s="74">
        <f t="shared" si="3"/>
        <v>250</v>
      </c>
      <c r="B256" s="65" t="s">
        <v>697</v>
      </c>
      <c r="C256" s="66" t="s">
        <v>698</v>
      </c>
      <c r="D256" s="67">
        <v>1007.64</v>
      </c>
      <c r="E256" s="67">
        <v>78.27</v>
      </c>
      <c r="F256" s="67">
        <v>1085.9100000000001</v>
      </c>
      <c r="G256" s="68">
        <v>174</v>
      </c>
      <c r="H256" s="66" t="s">
        <v>179</v>
      </c>
      <c r="I256" s="76" t="s">
        <v>169</v>
      </c>
    </row>
    <row r="257" spans="1:9" ht="14.25" customHeight="1" x14ac:dyDescent="0.2">
      <c r="A257" s="74">
        <f t="shared" si="3"/>
        <v>251</v>
      </c>
      <c r="B257" s="65" t="s">
        <v>699</v>
      </c>
      <c r="C257" s="66" t="s">
        <v>700</v>
      </c>
      <c r="D257" s="67">
        <v>838.26</v>
      </c>
      <c r="E257" s="67">
        <v>100.78</v>
      </c>
      <c r="F257" s="67">
        <v>939.04</v>
      </c>
      <c r="G257" s="68">
        <v>372</v>
      </c>
      <c r="H257" s="66" t="s">
        <v>172</v>
      </c>
      <c r="I257" s="76" t="s">
        <v>169</v>
      </c>
    </row>
    <row r="258" spans="1:9" ht="14.25" customHeight="1" x14ac:dyDescent="0.2">
      <c r="A258" s="74">
        <f t="shared" si="3"/>
        <v>252</v>
      </c>
      <c r="B258" s="65" t="s">
        <v>701</v>
      </c>
      <c r="C258" s="66" t="s">
        <v>702</v>
      </c>
      <c r="D258" s="67" t="s">
        <v>274</v>
      </c>
      <c r="E258" s="67" t="s">
        <v>274</v>
      </c>
      <c r="F258" s="67">
        <v>0</v>
      </c>
      <c r="G258" s="68">
        <v>621</v>
      </c>
      <c r="H258" s="66" t="s">
        <v>703</v>
      </c>
      <c r="I258" s="76" t="s">
        <v>275</v>
      </c>
    </row>
    <row r="259" spans="1:9" ht="14.25" customHeight="1" x14ac:dyDescent="0.2">
      <c r="A259" s="74">
        <f t="shared" si="3"/>
        <v>253</v>
      </c>
      <c r="B259" s="65" t="s">
        <v>704</v>
      </c>
      <c r="C259" s="66" t="s">
        <v>705</v>
      </c>
      <c r="D259" s="67">
        <v>1182.78</v>
      </c>
      <c r="E259" s="67">
        <v>92.99</v>
      </c>
      <c r="F259" s="67">
        <v>1275.77</v>
      </c>
      <c r="G259" s="68">
        <v>42</v>
      </c>
      <c r="H259" s="66" t="s">
        <v>172</v>
      </c>
      <c r="I259" s="76" t="s">
        <v>169</v>
      </c>
    </row>
    <row r="260" spans="1:9" ht="14.25" customHeight="1" x14ac:dyDescent="0.2">
      <c r="A260" s="74">
        <f t="shared" si="3"/>
        <v>254</v>
      </c>
      <c r="B260" s="65" t="s">
        <v>706</v>
      </c>
      <c r="C260" s="66" t="s">
        <v>707</v>
      </c>
      <c r="D260" s="67">
        <v>847.71</v>
      </c>
      <c r="E260" s="67">
        <v>134.55000000000001</v>
      </c>
      <c r="F260" s="67">
        <v>982.26</v>
      </c>
      <c r="G260" s="68">
        <v>302</v>
      </c>
      <c r="H260" s="66" t="s">
        <v>262</v>
      </c>
      <c r="I260" s="76" t="s">
        <v>169</v>
      </c>
    </row>
    <row r="261" spans="1:9" ht="14.25" customHeight="1" x14ac:dyDescent="0.2">
      <c r="A261" s="74">
        <f t="shared" si="3"/>
        <v>255</v>
      </c>
      <c r="B261" s="65" t="s">
        <v>708</v>
      </c>
      <c r="C261" s="66" t="s">
        <v>709</v>
      </c>
      <c r="D261" s="67">
        <v>1328.13</v>
      </c>
      <c r="E261" s="67">
        <v>130.22</v>
      </c>
      <c r="F261" s="67">
        <v>1458.35</v>
      </c>
      <c r="G261" s="68">
        <v>7</v>
      </c>
      <c r="H261" s="66" t="s">
        <v>179</v>
      </c>
      <c r="I261" s="76" t="s">
        <v>386</v>
      </c>
    </row>
    <row r="262" spans="1:9" ht="14.25" customHeight="1" x14ac:dyDescent="0.2">
      <c r="A262" s="74">
        <f t="shared" si="3"/>
        <v>256</v>
      </c>
      <c r="B262" s="65" t="s">
        <v>710</v>
      </c>
      <c r="C262" s="66" t="s">
        <v>711</v>
      </c>
      <c r="D262" s="67">
        <v>1043.3699999999999</v>
      </c>
      <c r="E262" s="67">
        <v>90.39</v>
      </c>
      <c r="F262" s="67">
        <v>1133.76</v>
      </c>
      <c r="G262" s="68">
        <v>127</v>
      </c>
      <c r="H262" s="66" t="s">
        <v>182</v>
      </c>
      <c r="I262" s="76" t="s">
        <v>169</v>
      </c>
    </row>
    <row r="263" spans="1:9" ht="14.25" customHeight="1" x14ac:dyDescent="0.2">
      <c r="A263" s="74">
        <f t="shared" si="3"/>
        <v>257</v>
      </c>
      <c r="B263" s="65" t="s">
        <v>712</v>
      </c>
      <c r="C263" s="66" t="s">
        <v>713</v>
      </c>
      <c r="D263" s="67">
        <v>1139.58</v>
      </c>
      <c r="E263" s="67">
        <v>83.46</v>
      </c>
      <c r="F263" s="67">
        <v>1223.04</v>
      </c>
      <c r="G263" s="68">
        <v>70</v>
      </c>
      <c r="H263" s="66" t="s">
        <v>187</v>
      </c>
      <c r="I263" s="76" t="s">
        <v>169</v>
      </c>
    </row>
    <row r="264" spans="1:9" ht="14.25" customHeight="1" x14ac:dyDescent="0.2">
      <c r="A264" s="74">
        <f t="shared" ref="A264:A327" si="4">A263+1</f>
        <v>258</v>
      </c>
      <c r="B264" s="65" t="s">
        <v>714</v>
      </c>
      <c r="C264" s="66" t="s">
        <v>715</v>
      </c>
      <c r="D264" s="67">
        <v>731.25</v>
      </c>
      <c r="E264" s="67">
        <v>72.209999999999994</v>
      </c>
      <c r="F264" s="67">
        <v>803.46</v>
      </c>
      <c r="G264" s="68">
        <v>557</v>
      </c>
      <c r="H264" s="66" t="s">
        <v>187</v>
      </c>
      <c r="I264" s="76" t="s">
        <v>169</v>
      </c>
    </row>
    <row r="265" spans="1:9" ht="14.25" customHeight="1" x14ac:dyDescent="0.2">
      <c r="A265" s="74">
        <f t="shared" si="4"/>
        <v>259</v>
      </c>
      <c r="B265" s="65" t="s">
        <v>716</v>
      </c>
      <c r="C265" s="66" t="s">
        <v>717</v>
      </c>
      <c r="D265" s="67">
        <v>989.73</v>
      </c>
      <c r="E265" s="67">
        <v>134.55000000000001</v>
      </c>
      <c r="F265" s="67">
        <v>1124.28</v>
      </c>
      <c r="G265" s="68">
        <v>137</v>
      </c>
      <c r="H265" s="66" t="s">
        <v>175</v>
      </c>
      <c r="I265" s="76" t="s">
        <v>169</v>
      </c>
    </row>
    <row r="266" spans="1:9" ht="14.25" customHeight="1" x14ac:dyDescent="0.2">
      <c r="A266" s="74">
        <f t="shared" si="4"/>
        <v>260</v>
      </c>
      <c r="B266" s="65" t="s">
        <v>718</v>
      </c>
      <c r="C266" s="66" t="s">
        <v>719</v>
      </c>
      <c r="D266" s="67">
        <v>973.17</v>
      </c>
      <c r="E266" s="67">
        <v>125.89</v>
      </c>
      <c r="F266" s="67">
        <v>1099.06</v>
      </c>
      <c r="G266" s="68">
        <v>163</v>
      </c>
      <c r="H266" s="66" t="s">
        <v>234</v>
      </c>
      <c r="I266" s="76" t="s">
        <v>169</v>
      </c>
    </row>
    <row r="267" spans="1:9" ht="14.25" customHeight="1" x14ac:dyDescent="0.2">
      <c r="A267" s="74">
        <f t="shared" si="4"/>
        <v>261</v>
      </c>
      <c r="B267" s="65" t="s">
        <v>720</v>
      </c>
      <c r="C267" s="66" t="s">
        <v>721</v>
      </c>
      <c r="D267" s="67">
        <v>836.1</v>
      </c>
      <c r="E267" s="67">
        <v>104.24</v>
      </c>
      <c r="F267" s="67">
        <v>940.34</v>
      </c>
      <c r="G267" s="68">
        <v>371</v>
      </c>
      <c r="H267" s="66" t="s">
        <v>187</v>
      </c>
      <c r="I267" s="76" t="s">
        <v>169</v>
      </c>
    </row>
    <row r="268" spans="1:9" ht="14.25" customHeight="1" x14ac:dyDescent="0.2">
      <c r="A268" s="74">
        <f t="shared" si="4"/>
        <v>262</v>
      </c>
      <c r="B268" s="65" t="s">
        <v>722</v>
      </c>
      <c r="C268" s="66" t="s">
        <v>723</v>
      </c>
      <c r="D268" s="67">
        <v>934.2</v>
      </c>
      <c r="E268" s="67">
        <v>81.73</v>
      </c>
      <c r="F268" s="67">
        <v>1015.93</v>
      </c>
      <c r="G268" s="68">
        <v>264</v>
      </c>
      <c r="H268" s="66" t="s">
        <v>193</v>
      </c>
      <c r="I268" s="76" t="s">
        <v>169</v>
      </c>
    </row>
    <row r="269" spans="1:9" ht="14.25" customHeight="1" x14ac:dyDescent="0.2">
      <c r="A269" s="74">
        <f t="shared" si="4"/>
        <v>263</v>
      </c>
      <c r="B269" s="65" t="s">
        <v>724</v>
      </c>
      <c r="C269" s="66" t="s">
        <v>725</v>
      </c>
      <c r="D269" s="67">
        <v>959.31</v>
      </c>
      <c r="E269" s="67">
        <v>86.06</v>
      </c>
      <c r="F269" s="67">
        <v>1045.3699999999999</v>
      </c>
      <c r="G269" s="68">
        <v>230</v>
      </c>
      <c r="H269" s="66" t="s">
        <v>179</v>
      </c>
      <c r="I269" s="76" t="s">
        <v>169</v>
      </c>
    </row>
    <row r="270" spans="1:9" ht="14.25" customHeight="1" x14ac:dyDescent="0.2">
      <c r="A270" s="74">
        <f t="shared" si="4"/>
        <v>264</v>
      </c>
      <c r="B270" s="65" t="s">
        <v>726</v>
      </c>
      <c r="C270" s="66" t="s">
        <v>727</v>
      </c>
      <c r="D270" s="67">
        <v>798.3</v>
      </c>
      <c r="E270" s="67">
        <v>79.13</v>
      </c>
      <c r="F270" s="67">
        <v>877.43</v>
      </c>
      <c r="G270" s="68">
        <v>465</v>
      </c>
      <c r="H270" s="66" t="s">
        <v>187</v>
      </c>
      <c r="I270" s="76" t="s">
        <v>169</v>
      </c>
    </row>
    <row r="271" spans="1:9" ht="14.25" customHeight="1" x14ac:dyDescent="0.2">
      <c r="A271" s="74">
        <f t="shared" si="4"/>
        <v>265</v>
      </c>
      <c r="B271" s="65" t="s">
        <v>728</v>
      </c>
      <c r="C271" s="66" t="s">
        <v>729</v>
      </c>
      <c r="D271" s="67">
        <v>922.77</v>
      </c>
      <c r="E271" s="67">
        <v>67.010000000000005</v>
      </c>
      <c r="F271" s="67">
        <v>989.78</v>
      </c>
      <c r="G271" s="68">
        <v>295</v>
      </c>
      <c r="H271" s="66" t="s">
        <v>210</v>
      </c>
      <c r="I271" s="76" t="s">
        <v>169</v>
      </c>
    </row>
    <row r="272" spans="1:9" ht="14.25" customHeight="1" x14ac:dyDescent="0.2">
      <c r="A272" s="74">
        <f t="shared" si="4"/>
        <v>266</v>
      </c>
      <c r="B272" s="65" t="s">
        <v>730</v>
      </c>
      <c r="C272" s="66" t="s">
        <v>731</v>
      </c>
      <c r="D272" s="67">
        <v>990.45</v>
      </c>
      <c r="E272" s="67">
        <v>131.08000000000001</v>
      </c>
      <c r="F272" s="67">
        <v>1121.53</v>
      </c>
      <c r="G272" s="68">
        <v>142</v>
      </c>
      <c r="H272" s="66" t="s">
        <v>308</v>
      </c>
      <c r="I272" s="76" t="s">
        <v>169</v>
      </c>
    </row>
    <row r="273" spans="1:9" ht="14.25" customHeight="1" x14ac:dyDescent="0.2">
      <c r="A273" s="74">
        <f t="shared" si="4"/>
        <v>267</v>
      </c>
      <c r="B273" s="65" t="s">
        <v>732</v>
      </c>
      <c r="C273" s="66" t="s">
        <v>733</v>
      </c>
      <c r="D273" s="67">
        <v>785.16</v>
      </c>
      <c r="E273" s="67">
        <v>91.26</v>
      </c>
      <c r="F273" s="67">
        <v>876.42</v>
      </c>
      <c r="G273" s="68">
        <v>470</v>
      </c>
      <c r="H273" s="66" t="s">
        <v>179</v>
      </c>
      <c r="I273" s="76" t="s">
        <v>169</v>
      </c>
    </row>
    <row r="274" spans="1:9" ht="14.25" customHeight="1" x14ac:dyDescent="0.2">
      <c r="A274" s="74">
        <f t="shared" si="4"/>
        <v>268</v>
      </c>
      <c r="B274" s="65" t="s">
        <v>734</v>
      </c>
      <c r="C274" s="66" t="s">
        <v>735</v>
      </c>
      <c r="D274" s="67">
        <v>1268.6400000000001</v>
      </c>
      <c r="E274" s="67">
        <v>90.39</v>
      </c>
      <c r="F274" s="67">
        <v>1359.03</v>
      </c>
      <c r="G274" s="68">
        <v>17</v>
      </c>
      <c r="H274" s="66" t="s">
        <v>250</v>
      </c>
      <c r="I274" s="76" t="s">
        <v>223</v>
      </c>
    </row>
    <row r="275" spans="1:9" ht="14.25" customHeight="1" x14ac:dyDescent="0.2">
      <c r="A275" s="74">
        <f t="shared" si="4"/>
        <v>269</v>
      </c>
      <c r="B275" s="65" t="s">
        <v>736</v>
      </c>
      <c r="C275" s="66" t="s">
        <v>737</v>
      </c>
      <c r="D275" s="67">
        <v>1133.0999999999999</v>
      </c>
      <c r="E275" s="67">
        <v>125.89</v>
      </c>
      <c r="F275" s="67">
        <v>1258.99</v>
      </c>
      <c r="G275" s="68">
        <v>48</v>
      </c>
      <c r="H275" s="66" t="s">
        <v>332</v>
      </c>
      <c r="I275" s="76" t="s">
        <v>169</v>
      </c>
    </row>
    <row r="276" spans="1:9" ht="14.25" customHeight="1" x14ac:dyDescent="0.2">
      <c r="A276" s="74">
        <f t="shared" si="4"/>
        <v>270</v>
      </c>
      <c r="B276" s="65" t="s">
        <v>738</v>
      </c>
      <c r="C276" s="66" t="s">
        <v>739</v>
      </c>
      <c r="D276" s="67">
        <v>795.51</v>
      </c>
      <c r="E276" s="67">
        <v>71.34</v>
      </c>
      <c r="F276" s="67">
        <v>866.85</v>
      </c>
      <c r="G276" s="68">
        <v>486</v>
      </c>
      <c r="H276" s="66" t="s">
        <v>262</v>
      </c>
      <c r="I276" s="76" t="s">
        <v>169</v>
      </c>
    </row>
    <row r="277" spans="1:9" ht="14.25" customHeight="1" x14ac:dyDescent="0.2">
      <c r="A277" s="74">
        <f t="shared" si="4"/>
        <v>271</v>
      </c>
      <c r="B277" s="65" t="s">
        <v>740</v>
      </c>
      <c r="C277" s="66" t="s">
        <v>741</v>
      </c>
      <c r="D277" s="67">
        <v>781.38</v>
      </c>
      <c r="E277" s="67">
        <v>64.42</v>
      </c>
      <c r="F277" s="67">
        <v>845.8</v>
      </c>
      <c r="G277" s="68">
        <v>514</v>
      </c>
      <c r="H277" s="66" t="s">
        <v>179</v>
      </c>
      <c r="I277" s="76" t="s">
        <v>169</v>
      </c>
    </row>
    <row r="278" spans="1:9" ht="14.25" customHeight="1" x14ac:dyDescent="0.2">
      <c r="A278" s="74">
        <f t="shared" si="4"/>
        <v>272</v>
      </c>
      <c r="B278" s="65" t="s">
        <v>742</v>
      </c>
      <c r="C278" s="66" t="s">
        <v>743</v>
      </c>
      <c r="D278" s="67">
        <v>818.01</v>
      </c>
      <c r="E278" s="67">
        <v>101.65</v>
      </c>
      <c r="F278" s="67">
        <v>919.66</v>
      </c>
      <c r="G278" s="68">
        <v>400</v>
      </c>
      <c r="H278" s="66" t="s">
        <v>198</v>
      </c>
      <c r="I278" s="76" t="s">
        <v>169</v>
      </c>
    </row>
    <row r="279" spans="1:9" ht="14.25" customHeight="1" x14ac:dyDescent="0.2">
      <c r="A279" s="74">
        <f t="shared" si="4"/>
        <v>273</v>
      </c>
      <c r="B279" s="65" t="s">
        <v>744</v>
      </c>
      <c r="C279" s="66" t="s">
        <v>745</v>
      </c>
      <c r="D279" s="67">
        <v>973.8</v>
      </c>
      <c r="E279" s="67">
        <v>84.33</v>
      </c>
      <c r="F279" s="67">
        <v>1058.1300000000001</v>
      </c>
      <c r="G279" s="68">
        <v>212</v>
      </c>
      <c r="H279" s="66" t="s">
        <v>179</v>
      </c>
      <c r="I279" s="76" t="s">
        <v>169</v>
      </c>
    </row>
    <row r="280" spans="1:9" ht="14.25" customHeight="1" x14ac:dyDescent="0.2">
      <c r="A280" s="74">
        <f t="shared" si="4"/>
        <v>274</v>
      </c>
      <c r="B280" s="65" t="s">
        <v>746</v>
      </c>
      <c r="C280" s="66" t="s">
        <v>747</v>
      </c>
      <c r="D280" s="67">
        <v>808.92</v>
      </c>
      <c r="E280" s="67">
        <v>66.150000000000006</v>
      </c>
      <c r="F280" s="67">
        <v>875.07</v>
      </c>
      <c r="G280" s="68">
        <v>475</v>
      </c>
      <c r="H280" s="66" t="s">
        <v>182</v>
      </c>
      <c r="I280" s="76" t="s">
        <v>169</v>
      </c>
    </row>
    <row r="281" spans="1:9" ht="14.25" customHeight="1" x14ac:dyDescent="0.2">
      <c r="A281" s="74">
        <f t="shared" si="4"/>
        <v>275</v>
      </c>
      <c r="B281" s="65" t="s">
        <v>748</v>
      </c>
      <c r="C281" s="66" t="s">
        <v>749</v>
      </c>
      <c r="D281" s="67">
        <v>1252.17</v>
      </c>
      <c r="E281" s="67">
        <v>115.5</v>
      </c>
      <c r="F281" s="67">
        <v>1367.67</v>
      </c>
      <c r="G281" s="68">
        <v>15</v>
      </c>
      <c r="H281" s="66" t="s">
        <v>179</v>
      </c>
      <c r="I281" s="76" t="s">
        <v>176</v>
      </c>
    </row>
    <row r="282" spans="1:9" ht="14.25" customHeight="1" x14ac:dyDescent="0.2">
      <c r="A282" s="74">
        <f t="shared" si="4"/>
        <v>276</v>
      </c>
      <c r="B282" s="65" t="s">
        <v>750</v>
      </c>
      <c r="C282" s="66" t="s">
        <v>751</v>
      </c>
      <c r="D282" s="67">
        <v>1038.24</v>
      </c>
      <c r="E282" s="67">
        <v>96.45</v>
      </c>
      <c r="F282" s="67">
        <v>1134.69</v>
      </c>
      <c r="G282" s="68">
        <v>125</v>
      </c>
      <c r="H282" s="66" t="s">
        <v>215</v>
      </c>
      <c r="I282" s="76" t="s">
        <v>169</v>
      </c>
    </row>
    <row r="283" spans="1:9" ht="14.25" customHeight="1" x14ac:dyDescent="0.2">
      <c r="A283" s="74">
        <f t="shared" si="4"/>
        <v>277</v>
      </c>
      <c r="B283" s="65" t="s">
        <v>752</v>
      </c>
      <c r="C283" s="66" t="s">
        <v>753</v>
      </c>
      <c r="D283" s="67">
        <v>984.51</v>
      </c>
      <c r="E283" s="67">
        <v>104.24</v>
      </c>
      <c r="F283" s="67">
        <v>1088.75</v>
      </c>
      <c r="G283" s="68">
        <v>171</v>
      </c>
      <c r="H283" s="66" t="s">
        <v>193</v>
      </c>
      <c r="I283" s="76" t="s">
        <v>169</v>
      </c>
    </row>
    <row r="284" spans="1:9" ht="14.25" customHeight="1" x14ac:dyDescent="0.2">
      <c r="A284" s="74">
        <f t="shared" si="4"/>
        <v>278</v>
      </c>
      <c r="B284" s="65" t="s">
        <v>754</v>
      </c>
      <c r="C284" s="66" t="s">
        <v>755</v>
      </c>
      <c r="D284" s="67">
        <v>911.43</v>
      </c>
      <c r="E284" s="67">
        <v>112.9</v>
      </c>
      <c r="F284" s="67">
        <v>1024.33</v>
      </c>
      <c r="G284" s="68">
        <v>253</v>
      </c>
      <c r="H284" s="66" t="s">
        <v>172</v>
      </c>
      <c r="I284" s="76" t="s">
        <v>169</v>
      </c>
    </row>
    <row r="285" spans="1:9" ht="14.25" customHeight="1" x14ac:dyDescent="0.2">
      <c r="A285" s="74">
        <f t="shared" si="4"/>
        <v>279</v>
      </c>
      <c r="B285" s="65" t="s">
        <v>756</v>
      </c>
      <c r="C285" s="66" t="s">
        <v>757</v>
      </c>
      <c r="D285" s="67">
        <v>864.54</v>
      </c>
      <c r="E285" s="67">
        <v>71.34</v>
      </c>
      <c r="F285" s="67">
        <v>935.88</v>
      </c>
      <c r="G285" s="68">
        <v>380</v>
      </c>
      <c r="H285" s="66" t="s">
        <v>179</v>
      </c>
      <c r="I285" s="76" t="s">
        <v>169</v>
      </c>
    </row>
    <row r="286" spans="1:9" ht="14.25" customHeight="1" x14ac:dyDescent="0.2">
      <c r="A286" s="74">
        <f t="shared" si="4"/>
        <v>280</v>
      </c>
      <c r="B286" s="65" t="s">
        <v>758</v>
      </c>
      <c r="C286" s="66" t="s">
        <v>759</v>
      </c>
      <c r="D286" s="67">
        <v>823.95</v>
      </c>
      <c r="E286" s="67">
        <v>75.67</v>
      </c>
      <c r="F286" s="67">
        <v>899.62</v>
      </c>
      <c r="G286" s="68">
        <v>436</v>
      </c>
      <c r="H286" s="66" t="s">
        <v>590</v>
      </c>
      <c r="I286" s="76" t="s">
        <v>169</v>
      </c>
    </row>
    <row r="287" spans="1:9" ht="14.25" customHeight="1" x14ac:dyDescent="0.2">
      <c r="A287" s="74">
        <f t="shared" si="4"/>
        <v>281</v>
      </c>
      <c r="B287" s="65" t="s">
        <v>760</v>
      </c>
      <c r="C287" s="66" t="s">
        <v>761</v>
      </c>
      <c r="D287" s="67">
        <v>979.29</v>
      </c>
      <c r="E287" s="67">
        <v>134.55000000000001</v>
      </c>
      <c r="F287" s="67">
        <v>1113.8399999999999</v>
      </c>
      <c r="G287" s="68">
        <v>151</v>
      </c>
      <c r="H287" s="66" t="s">
        <v>215</v>
      </c>
      <c r="I287" s="76" t="s">
        <v>169</v>
      </c>
    </row>
    <row r="288" spans="1:9" ht="14.25" customHeight="1" x14ac:dyDescent="0.2">
      <c r="A288" s="74">
        <f t="shared" si="4"/>
        <v>282</v>
      </c>
      <c r="B288" s="65" t="s">
        <v>762</v>
      </c>
      <c r="C288" s="66" t="s">
        <v>763</v>
      </c>
      <c r="D288" s="67">
        <v>1402.11</v>
      </c>
      <c r="E288" s="67">
        <v>121.56</v>
      </c>
      <c r="F288" s="67">
        <v>1523.67</v>
      </c>
      <c r="G288" s="68">
        <v>1</v>
      </c>
      <c r="H288" s="66" t="s">
        <v>179</v>
      </c>
      <c r="I288" s="76" t="s">
        <v>386</v>
      </c>
    </row>
    <row r="289" spans="1:9" ht="14.25" customHeight="1" x14ac:dyDescent="0.2">
      <c r="A289" s="74">
        <f t="shared" si="4"/>
        <v>283</v>
      </c>
      <c r="B289" s="65" t="s">
        <v>764</v>
      </c>
      <c r="C289" s="66" t="s">
        <v>765</v>
      </c>
      <c r="D289" s="67">
        <v>978.48</v>
      </c>
      <c r="E289" s="67">
        <v>112.9</v>
      </c>
      <c r="F289" s="67">
        <v>1091.3800000000001</v>
      </c>
      <c r="G289" s="68">
        <v>170</v>
      </c>
      <c r="H289" s="66" t="s">
        <v>175</v>
      </c>
      <c r="I289" s="76" t="s">
        <v>169</v>
      </c>
    </row>
    <row r="290" spans="1:9" ht="14.25" customHeight="1" x14ac:dyDescent="0.2">
      <c r="A290" s="74">
        <f t="shared" si="4"/>
        <v>284</v>
      </c>
      <c r="B290" s="65" t="s">
        <v>766</v>
      </c>
      <c r="C290" s="66" t="s">
        <v>767</v>
      </c>
      <c r="D290" s="67">
        <v>1249.3800000000001</v>
      </c>
      <c r="E290" s="67">
        <v>99.91</v>
      </c>
      <c r="F290" s="67">
        <v>1349.29</v>
      </c>
      <c r="G290" s="68">
        <v>19</v>
      </c>
      <c r="H290" s="66" t="s">
        <v>175</v>
      </c>
      <c r="I290" s="76" t="s">
        <v>223</v>
      </c>
    </row>
    <row r="291" spans="1:9" ht="14.25" customHeight="1" x14ac:dyDescent="0.2">
      <c r="A291" s="74">
        <f t="shared" si="4"/>
        <v>285</v>
      </c>
      <c r="B291" s="65" t="s">
        <v>768</v>
      </c>
      <c r="C291" s="66" t="s">
        <v>769</v>
      </c>
      <c r="D291" s="67">
        <v>1007.28</v>
      </c>
      <c r="E291" s="67">
        <v>117.23</v>
      </c>
      <c r="F291" s="67">
        <v>1124.51</v>
      </c>
      <c r="G291" s="68">
        <v>136</v>
      </c>
      <c r="H291" s="66" t="s">
        <v>187</v>
      </c>
      <c r="I291" s="76" t="s">
        <v>169</v>
      </c>
    </row>
    <row r="292" spans="1:9" ht="14.25" customHeight="1" x14ac:dyDescent="0.2">
      <c r="A292" s="74">
        <f t="shared" si="4"/>
        <v>286</v>
      </c>
      <c r="B292" s="65" t="s">
        <v>770</v>
      </c>
      <c r="C292" s="66" t="s">
        <v>771</v>
      </c>
      <c r="D292" s="67">
        <v>772.2</v>
      </c>
      <c r="E292" s="67">
        <v>99.05</v>
      </c>
      <c r="F292" s="67">
        <v>871.25</v>
      </c>
      <c r="G292" s="68">
        <v>481</v>
      </c>
      <c r="H292" s="66" t="s">
        <v>205</v>
      </c>
      <c r="I292" s="76" t="s">
        <v>169</v>
      </c>
    </row>
    <row r="293" spans="1:9" ht="14.25" customHeight="1" x14ac:dyDescent="0.2">
      <c r="A293" s="74">
        <f t="shared" si="4"/>
        <v>287</v>
      </c>
      <c r="B293" s="65" t="s">
        <v>772</v>
      </c>
      <c r="C293" s="66" t="s">
        <v>773</v>
      </c>
      <c r="D293" s="67">
        <v>878.49</v>
      </c>
      <c r="E293" s="67">
        <v>86.93</v>
      </c>
      <c r="F293" s="67">
        <v>965.42</v>
      </c>
      <c r="G293" s="68">
        <v>321</v>
      </c>
      <c r="H293" s="66" t="s">
        <v>193</v>
      </c>
      <c r="I293" s="76" t="s">
        <v>169</v>
      </c>
    </row>
    <row r="294" spans="1:9" ht="14.25" customHeight="1" x14ac:dyDescent="0.2">
      <c r="A294" s="74">
        <f t="shared" si="4"/>
        <v>288</v>
      </c>
      <c r="B294" s="65" t="s">
        <v>774</v>
      </c>
      <c r="C294" s="66" t="s">
        <v>775</v>
      </c>
      <c r="D294" s="67">
        <v>846.45</v>
      </c>
      <c r="E294" s="67">
        <v>96.45</v>
      </c>
      <c r="F294" s="67">
        <v>942.9</v>
      </c>
      <c r="G294" s="68">
        <v>367</v>
      </c>
      <c r="H294" s="66" t="s">
        <v>198</v>
      </c>
      <c r="I294" s="76" t="s">
        <v>169</v>
      </c>
    </row>
    <row r="295" spans="1:9" ht="14.25" customHeight="1" x14ac:dyDescent="0.2">
      <c r="A295" s="74">
        <f t="shared" si="4"/>
        <v>289</v>
      </c>
      <c r="B295" s="65" t="s">
        <v>776</v>
      </c>
      <c r="C295" s="66" t="s">
        <v>777</v>
      </c>
      <c r="D295" s="67">
        <v>588.96</v>
      </c>
      <c r="E295" s="67">
        <v>80</v>
      </c>
      <c r="F295" s="67">
        <v>668.96</v>
      </c>
      <c r="G295" s="68">
        <v>616</v>
      </c>
      <c r="H295" s="66" t="s">
        <v>187</v>
      </c>
      <c r="I295" s="76" t="s">
        <v>169</v>
      </c>
    </row>
    <row r="296" spans="1:9" ht="14.25" customHeight="1" x14ac:dyDescent="0.2">
      <c r="A296" s="74">
        <f t="shared" si="4"/>
        <v>290</v>
      </c>
      <c r="B296" s="65" t="s">
        <v>778</v>
      </c>
      <c r="C296" s="66" t="s">
        <v>779</v>
      </c>
      <c r="D296" s="67">
        <v>851.49</v>
      </c>
      <c r="E296" s="67">
        <v>105.97</v>
      </c>
      <c r="F296" s="67">
        <v>957.46</v>
      </c>
      <c r="G296" s="68">
        <v>331</v>
      </c>
      <c r="H296" s="66" t="s">
        <v>187</v>
      </c>
      <c r="I296" s="76" t="s">
        <v>169</v>
      </c>
    </row>
    <row r="297" spans="1:9" ht="14.25" customHeight="1" x14ac:dyDescent="0.2">
      <c r="A297" s="74">
        <f t="shared" si="4"/>
        <v>291</v>
      </c>
      <c r="B297" s="65" t="s">
        <v>780</v>
      </c>
      <c r="C297" s="66" t="s">
        <v>781</v>
      </c>
      <c r="D297" s="67">
        <v>946.71</v>
      </c>
      <c r="E297" s="67">
        <v>112.9</v>
      </c>
      <c r="F297" s="67">
        <v>1059.6099999999999</v>
      </c>
      <c r="G297" s="68">
        <v>209</v>
      </c>
      <c r="H297" s="66" t="s">
        <v>182</v>
      </c>
      <c r="I297" s="76" t="s">
        <v>169</v>
      </c>
    </row>
    <row r="298" spans="1:9" ht="14.25" customHeight="1" x14ac:dyDescent="0.2">
      <c r="A298" s="74">
        <f t="shared" si="4"/>
        <v>292</v>
      </c>
      <c r="B298" s="65" t="s">
        <v>782</v>
      </c>
      <c r="C298" s="66" t="s">
        <v>783</v>
      </c>
      <c r="D298" s="67">
        <v>990.99</v>
      </c>
      <c r="E298" s="67">
        <v>130.22</v>
      </c>
      <c r="F298" s="67">
        <v>1121.21</v>
      </c>
      <c r="G298" s="68">
        <v>143</v>
      </c>
      <c r="H298" s="66" t="s">
        <v>179</v>
      </c>
      <c r="I298" s="76" t="s">
        <v>169</v>
      </c>
    </row>
    <row r="299" spans="1:9" ht="14.25" customHeight="1" x14ac:dyDescent="0.2">
      <c r="A299" s="74">
        <f t="shared" si="4"/>
        <v>293</v>
      </c>
      <c r="B299" s="65" t="s">
        <v>784</v>
      </c>
      <c r="C299" s="66" t="s">
        <v>785</v>
      </c>
      <c r="D299" s="67">
        <v>911.61</v>
      </c>
      <c r="E299" s="67">
        <v>122.42</v>
      </c>
      <c r="F299" s="67">
        <v>1034.03</v>
      </c>
      <c r="G299" s="68">
        <v>241</v>
      </c>
      <c r="H299" s="66" t="s">
        <v>198</v>
      </c>
      <c r="I299" s="76" t="s">
        <v>169</v>
      </c>
    </row>
    <row r="300" spans="1:9" ht="14.25" customHeight="1" x14ac:dyDescent="0.2">
      <c r="A300" s="74">
        <f t="shared" si="4"/>
        <v>294</v>
      </c>
      <c r="B300" s="65" t="s">
        <v>786</v>
      </c>
      <c r="C300" s="66" t="s">
        <v>787</v>
      </c>
      <c r="D300" s="67">
        <v>664.11</v>
      </c>
      <c r="E300" s="67">
        <v>105.11</v>
      </c>
      <c r="F300" s="67">
        <v>769.22</v>
      </c>
      <c r="G300" s="68">
        <v>581</v>
      </c>
      <c r="H300" s="66" t="s">
        <v>262</v>
      </c>
      <c r="I300" s="76" t="s">
        <v>169</v>
      </c>
    </row>
    <row r="301" spans="1:9" ht="14.25" customHeight="1" x14ac:dyDescent="0.2">
      <c r="A301" s="74">
        <f t="shared" si="4"/>
        <v>295</v>
      </c>
      <c r="B301" s="65" t="s">
        <v>788</v>
      </c>
      <c r="C301" s="66" t="s">
        <v>789</v>
      </c>
      <c r="D301" s="67">
        <v>815.04</v>
      </c>
      <c r="E301" s="67">
        <v>121.56</v>
      </c>
      <c r="F301" s="67">
        <v>936.6</v>
      </c>
      <c r="G301" s="68">
        <v>377</v>
      </c>
      <c r="H301" s="66" t="s">
        <v>179</v>
      </c>
      <c r="I301" s="76" t="s">
        <v>169</v>
      </c>
    </row>
    <row r="302" spans="1:9" ht="14.25" customHeight="1" x14ac:dyDescent="0.2">
      <c r="A302" s="74">
        <f t="shared" si="4"/>
        <v>296</v>
      </c>
      <c r="B302" s="65" t="s">
        <v>790</v>
      </c>
      <c r="C302" s="66" t="s">
        <v>791</v>
      </c>
      <c r="D302" s="67">
        <v>922.14</v>
      </c>
      <c r="E302" s="67">
        <v>105.97</v>
      </c>
      <c r="F302" s="67">
        <v>1028.1099999999999</v>
      </c>
      <c r="G302" s="68">
        <v>247</v>
      </c>
      <c r="H302" s="66" t="s">
        <v>179</v>
      </c>
      <c r="I302" s="76" t="s">
        <v>169</v>
      </c>
    </row>
    <row r="303" spans="1:9" ht="14.25" customHeight="1" x14ac:dyDescent="0.2">
      <c r="A303" s="74">
        <f t="shared" si="4"/>
        <v>297</v>
      </c>
      <c r="B303" s="65" t="s">
        <v>792</v>
      </c>
      <c r="C303" s="66" t="s">
        <v>793</v>
      </c>
      <c r="D303" s="67">
        <v>1081.3499999999999</v>
      </c>
      <c r="E303" s="67">
        <v>130.22</v>
      </c>
      <c r="F303" s="67">
        <v>1211.57</v>
      </c>
      <c r="G303" s="68">
        <v>74</v>
      </c>
      <c r="H303" s="66" t="s">
        <v>187</v>
      </c>
      <c r="I303" s="76" t="s">
        <v>169</v>
      </c>
    </row>
    <row r="304" spans="1:9" ht="14.25" customHeight="1" x14ac:dyDescent="0.2">
      <c r="A304" s="74">
        <f t="shared" si="4"/>
        <v>298</v>
      </c>
      <c r="B304" s="65" t="s">
        <v>794</v>
      </c>
      <c r="C304" s="66" t="s">
        <v>795</v>
      </c>
      <c r="D304" s="67">
        <v>1109.3399999999999</v>
      </c>
      <c r="E304" s="67">
        <v>134.55000000000001</v>
      </c>
      <c r="F304" s="67">
        <v>1243.8900000000001</v>
      </c>
      <c r="G304" s="68">
        <v>54</v>
      </c>
      <c r="H304" s="66" t="s">
        <v>179</v>
      </c>
      <c r="I304" s="76" t="s">
        <v>169</v>
      </c>
    </row>
    <row r="305" spans="1:9" ht="14.25" customHeight="1" x14ac:dyDescent="0.2">
      <c r="A305" s="74">
        <f t="shared" si="4"/>
        <v>299</v>
      </c>
      <c r="B305" s="65" t="s">
        <v>796</v>
      </c>
      <c r="C305" s="66" t="s">
        <v>797</v>
      </c>
      <c r="D305" s="67">
        <v>777.69</v>
      </c>
      <c r="E305" s="67">
        <v>105.97</v>
      </c>
      <c r="F305" s="67">
        <v>883.66</v>
      </c>
      <c r="G305" s="68">
        <v>459</v>
      </c>
      <c r="H305" s="66" t="s">
        <v>179</v>
      </c>
      <c r="I305" s="76" t="s">
        <v>169</v>
      </c>
    </row>
    <row r="306" spans="1:9" ht="14.25" customHeight="1" x14ac:dyDescent="0.2">
      <c r="A306" s="74">
        <f t="shared" si="4"/>
        <v>300</v>
      </c>
      <c r="B306" s="65" t="s">
        <v>798</v>
      </c>
      <c r="C306" s="66" t="s">
        <v>799</v>
      </c>
      <c r="D306" s="67">
        <v>932.76</v>
      </c>
      <c r="E306" s="67">
        <v>114.63</v>
      </c>
      <c r="F306" s="67">
        <v>1047.3900000000001</v>
      </c>
      <c r="G306" s="68">
        <v>223</v>
      </c>
      <c r="H306" s="66" t="s">
        <v>175</v>
      </c>
      <c r="I306" s="76" t="s">
        <v>169</v>
      </c>
    </row>
    <row r="307" spans="1:9" ht="14.25" customHeight="1" x14ac:dyDescent="0.2">
      <c r="A307" s="74">
        <f t="shared" si="4"/>
        <v>301</v>
      </c>
      <c r="B307" s="65" t="s">
        <v>800</v>
      </c>
      <c r="C307" s="66" t="s">
        <v>801</v>
      </c>
      <c r="D307" s="67">
        <v>932.76</v>
      </c>
      <c r="E307" s="67">
        <v>121.56</v>
      </c>
      <c r="F307" s="67">
        <v>1054.32</v>
      </c>
      <c r="G307" s="68">
        <v>214</v>
      </c>
      <c r="H307" s="66" t="s">
        <v>234</v>
      </c>
      <c r="I307" s="76" t="s">
        <v>169</v>
      </c>
    </row>
    <row r="308" spans="1:9" ht="14.25" customHeight="1" x14ac:dyDescent="0.2">
      <c r="A308" s="74">
        <f t="shared" si="4"/>
        <v>302</v>
      </c>
      <c r="B308" s="65" t="s">
        <v>802</v>
      </c>
      <c r="C308" s="66" t="s">
        <v>803</v>
      </c>
      <c r="D308" s="67">
        <v>845.01</v>
      </c>
      <c r="E308" s="67">
        <v>71.34</v>
      </c>
      <c r="F308" s="67">
        <v>916.35</v>
      </c>
      <c r="G308" s="68">
        <v>406</v>
      </c>
      <c r="H308" s="66" t="s">
        <v>172</v>
      </c>
      <c r="I308" s="76" t="s">
        <v>169</v>
      </c>
    </row>
    <row r="309" spans="1:9" ht="14.25" customHeight="1" x14ac:dyDescent="0.2">
      <c r="A309" s="74">
        <f t="shared" si="4"/>
        <v>303</v>
      </c>
      <c r="B309" s="65" t="s">
        <v>804</v>
      </c>
      <c r="C309" s="66" t="s">
        <v>805</v>
      </c>
      <c r="D309" s="67">
        <v>1026.6300000000001</v>
      </c>
      <c r="E309" s="67">
        <v>125.89</v>
      </c>
      <c r="F309" s="67">
        <v>1152.52</v>
      </c>
      <c r="G309" s="68">
        <v>112</v>
      </c>
      <c r="H309" s="66" t="s">
        <v>187</v>
      </c>
      <c r="I309" s="76" t="s">
        <v>169</v>
      </c>
    </row>
    <row r="310" spans="1:9" ht="14.25" customHeight="1" x14ac:dyDescent="0.2">
      <c r="A310" s="74">
        <f t="shared" si="4"/>
        <v>304</v>
      </c>
      <c r="B310" s="65" t="s">
        <v>806</v>
      </c>
      <c r="C310" s="66" t="s">
        <v>807</v>
      </c>
      <c r="D310" s="67">
        <v>1149.03</v>
      </c>
      <c r="E310" s="67">
        <v>130.22</v>
      </c>
      <c r="F310" s="67">
        <v>1279.25</v>
      </c>
      <c r="G310" s="68">
        <v>41</v>
      </c>
      <c r="H310" s="66" t="s">
        <v>215</v>
      </c>
      <c r="I310" s="76" t="s">
        <v>169</v>
      </c>
    </row>
    <row r="311" spans="1:9" ht="14.25" customHeight="1" x14ac:dyDescent="0.2">
      <c r="A311" s="74">
        <f t="shared" si="4"/>
        <v>305</v>
      </c>
      <c r="B311" s="65" t="s">
        <v>808</v>
      </c>
      <c r="C311" s="66" t="s">
        <v>809</v>
      </c>
      <c r="D311" s="67">
        <v>719.64</v>
      </c>
      <c r="E311" s="67">
        <v>73.94</v>
      </c>
      <c r="F311" s="67">
        <v>793.58</v>
      </c>
      <c r="G311" s="68">
        <v>570</v>
      </c>
      <c r="H311" s="66" t="s">
        <v>190</v>
      </c>
      <c r="I311" s="76" t="s">
        <v>169</v>
      </c>
    </row>
    <row r="312" spans="1:9" ht="14.25" customHeight="1" x14ac:dyDescent="0.2">
      <c r="A312" s="74">
        <f t="shared" si="4"/>
        <v>306</v>
      </c>
      <c r="B312" s="65" t="s">
        <v>810</v>
      </c>
      <c r="C312" s="66" t="s">
        <v>811</v>
      </c>
      <c r="D312" s="67">
        <v>1028.07</v>
      </c>
      <c r="E312" s="67">
        <v>130.22</v>
      </c>
      <c r="F312" s="67">
        <v>1158.29</v>
      </c>
      <c r="G312" s="68">
        <v>111</v>
      </c>
      <c r="H312" s="66" t="s">
        <v>198</v>
      </c>
      <c r="I312" s="76" t="s">
        <v>169</v>
      </c>
    </row>
    <row r="313" spans="1:9" ht="14.25" customHeight="1" x14ac:dyDescent="0.2">
      <c r="A313" s="74">
        <f t="shared" si="4"/>
        <v>307</v>
      </c>
      <c r="B313" s="65" t="s">
        <v>812</v>
      </c>
      <c r="C313" s="66" t="s">
        <v>813</v>
      </c>
      <c r="D313" s="67">
        <v>822.78</v>
      </c>
      <c r="E313" s="67">
        <v>121.56</v>
      </c>
      <c r="F313" s="67">
        <v>944.34</v>
      </c>
      <c r="G313" s="68">
        <v>364</v>
      </c>
      <c r="H313" s="66" t="s">
        <v>337</v>
      </c>
      <c r="I313" s="76" t="s">
        <v>169</v>
      </c>
    </row>
    <row r="314" spans="1:9" ht="14.25" customHeight="1" x14ac:dyDescent="0.2">
      <c r="A314" s="74">
        <f t="shared" si="4"/>
        <v>308</v>
      </c>
      <c r="B314" s="65" t="s">
        <v>814</v>
      </c>
      <c r="C314" s="66" t="s">
        <v>815</v>
      </c>
      <c r="D314" s="67">
        <v>640.79999999999995</v>
      </c>
      <c r="E314" s="67">
        <v>86.93</v>
      </c>
      <c r="F314" s="67">
        <v>727.73</v>
      </c>
      <c r="G314" s="68">
        <v>603</v>
      </c>
      <c r="H314" s="66" t="s">
        <v>179</v>
      </c>
      <c r="I314" s="76" t="s">
        <v>169</v>
      </c>
    </row>
    <row r="315" spans="1:9" ht="14.25" customHeight="1" x14ac:dyDescent="0.2">
      <c r="A315" s="74">
        <f t="shared" si="4"/>
        <v>309</v>
      </c>
      <c r="B315" s="65" t="s">
        <v>816</v>
      </c>
      <c r="C315" s="66" t="s">
        <v>817</v>
      </c>
      <c r="D315" s="67">
        <v>780.66</v>
      </c>
      <c r="E315" s="67">
        <v>73.94</v>
      </c>
      <c r="F315" s="67">
        <v>854.6</v>
      </c>
      <c r="G315" s="68">
        <v>501</v>
      </c>
      <c r="H315" s="66" t="s">
        <v>259</v>
      </c>
      <c r="I315" s="76" t="s">
        <v>169</v>
      </c>
    </row>
    <row r="316" spans="1:9" ht="14.25" customHeight="1" x14ac:dyDescent="0.2">
      <c r="A316" s="74">
        <f t="shared" si="4"/>
        <v>310</v>
      </c>
      <c r="B316" s="65" t="s">
        <v>818</v>
      </c>
      <c r="C316" s="66" t="s">
        <v>819</v>
      </c>
      <c r="D316" s="67">
        <v>846.63</v>
      </c>
      <c r="E316" s="67">
        <v>115.5</v>
      </c>
      <c r="F316" s="67">
        <v>962.13</v>
      </c>
      <c r="G316" s="68">
        <v>327</v>
      </c>
      <c r="H316" s="66" t="s">
        <v>193</v>
      </c>
      <c r="I316" s="76" t="s">
        <v>169</v>
      </c>
    </row>
    <row r="317" spans="1:9" ht="14.25" customHeight="1" x14ac:dyDescent="0.2">
      <c r="A317" s="74">
        <f t="shared" si="4"/>
        <v>311</v>
      </c>
      <c r="B317" s="65" t="s">
        <v>820</v>
      </c>
      <c r="C317" s="66" t="s">
        <v>821</v>
      </c>
      <c r="D317" s="67">
        <v>823.95</v>
      </c>
      <c r="E317" s="67">
        <v>83.46</v>
      </c>
      <c r="F317" s="67">
        <v>907.41</v>
      </c>
      <c r="G317" s="68">
        <v>424</v>
      </c>
      <c r="H317" s="66" t="s">
        <v>193</v>
      </c>
      <c r="I317" s="76" t="s">
        <v>169</v>
      </c>
    </row>
    <row r="318" spans="1:9" ht="14.25" customHeight="1" x14ac:dyDescent="0.2">
      <c r="A318" s="74">
        <f t="shared" si="4"/>
        <v>312</v>
      </c>
      <c r="B318" s="65" t="s">
        <v>822</v>
      </c>
      <c r="C318" s="66" t="s">
        <v>823</v>
      </c>
      <c r="D318" s="67">
        <v>703.8</v>
      </c>
      <c r="E318" s="67">
        <v>91.26</v>
      </c>
      <c r="F318" s="67">
        <v>795.06</v>
      </c>
      <c r="G318" s="68">
        <v>567</v>
      </c>
      <c r="H318" s="66" t="s">
        <v>215</v>
      </c>
      <c r="I318" s="76" t="s">
        <v>169</v>
      </c>
    </row>
    <row r="319" spans="1:9" ht="14.25" customHeight="1" x14ac:dyDescent="0.2">
      <c r="A319" s="74">
        <f t="shared" si="4"/>
        <v>313</v>
      </c>
      <c r="B319" s="65" t="s">
        <v>824</v>
      </c>
      <c r="C319" s="66" t="s">
        <v>825</v>
      </c>
      <c r="D319" s="67">
        <v>838.26</v>
      </c>
      <c r="E319" s="67">
        <v>108.57</v>
      </c>
      <c r="F319" s="67">
        <v>946.83</v>
      </c>
      <c r="G319" s="68">
        <v>358</v>
      </c>
      <c r="H319" s="66" t="s">
        <v>220</v>
      </c>
      <c r="I319" s="76" t="s">
        <v>169</v>
      </c>
    </row>
    <row r="320" spans="1:9" ht="14.25" customHeight="1" x14ac:dyDescent="0.2">
      <c r="A320" s="74">
        <f t="shared" si="4"/>
        <v>314</v>
      </c>
      <c r="B320" s="65" t="s">
        <v>826</v>
      </c>
      <c r="C320" s="66" t="s">
        <v>827</v>
      </c>
      <c r="D320" s="67">
        <v>822.51</v>
      </c>
      <c r="E320" s="67">
        <v>87.79</v>
      </c>
      <c r="F320" s="67">
        <v>910.3</v>
      </c>
      <c r="G320" s="68">
        <v>416</v>
      </c>
      <c r="H320" s="66" t="s">
        <v>190</v>
      </c>
      <c r="I320" s="76" t="s">
        <v>169</v>
      </c>
    </row>
    <row r="321" spans="1:9" ht="14.25" customHeight="1" x14ac:dyDescent="0.2">
      <c r="A321" s="74">
        <f t="shared" si="4"/>
        <v>315</v>
      </c>
      <c r="B321" s="65" t="s">
        <v>828</v>
      </c>
      <c r="C321" s="66" t="s">
        <v>829</v>
      </c>
      <c r="D321" s="67">
        <v>956.34</v>
      </c>
      <c r="E321" s="67">
        <v>112.9</v>
      </c>
      <c r="F321" s="67">
        <v>1069.24</v>
      </c>
      <c r="G321" s="68">
        <v>192</v>
      </c>
      <c r="H321" s="66" t="s">
        <v>187</v>
      </c>
      <c r="I321" s="76" t="s">
        <v>169</v>
      </c>
    </row>
    <row r="322" spans="1:9" ht="14.25" customHeight="1" x14ac:dyDescent="0.2">
      <c r="A322" s="74">
        <f t="shared" si="4"/>
        <v>316</v>
      </c>
      <c r="B322" s="65" t="s">
        <v>830</v>
      </c>
      <c r="C322" s="66" t="s">
        <v>831</v>
      </c>
      <c r="D322" s="67">
        <v>1148.04</v>
      </c>
      <c r="E322" s="67">
        <v>117.23</v>
      </c>
      <c r="F322" s="67">
        <v>1265.27</v>
      </c>
      <c r="G322" s="68">
        <v>45</v>
      </c>
      <c r="H322" s="66" t="s">
        <v>182</v>
      </c>
      <c r="I322" s="76" t="s">
        <v>169</v>
      </c>
    </row>
    <row r="323" spans="1:9" ht="14.25" customHeight="1" x14ac:dyDescent="0.2">
      <c r="A323" s="74">
        <f t="shared" si="4"/>
        <v>317</v>
      </c>
      <c r="B323" s="65" t="s">
        <v>832</v>
      </c>
      <c r="C323" s="66" t="s">
        <v>833</v>
      </c>
      <c r="D323" s="67">
        <v>735.39</v>
      </c>
      <c r="E323" s="67">
        <v>73.94</v>
      </c>
      <c r="F323" s="67">
        <v>809.33</v>
      </c>
      <c r="G323" s="68">
        <v>552</v>
      </c>
      <c r="H323" s="66" t="s">
        <v>215</v>
      </c>
      <c r="I323" s="76" t="s">
        <v>169</v>
      </c>
    </row>
    <row r="324" spans="1:9" ht="14.25" customHeight="1" x14ac:dyDescent="0.2">
      <c r="A324" s="74">
        <f t="shared" si="4"/>
        <v>318</v>
      </c>
      <c r="B324" s="65" t="s">
        <v>834</v>
      </c>
      <c r="C324" s="66" t="s">
        <v>835</v>
      </c>
      <c r="D324" s="67">
        <v>872.01</v>
      </c>
      <c r="E324" s="67">
        <v>109.44</v>
      </c>
      <c r="F324" s="67">
        <v>981.45</v>
      </c>
      <c r="G324" s="68">
        <v>303</v>
      </c>
      <c r="H324" s="66" t="s">
        <v>590</v>
      </c>
      <c r="I324" s="76" t="s">
        <v>169</v>
      </c>
    </row>
    <row r="325" spans="1:9" ht="14.25" customHeight="1" x14ac:dyDescent="0.2">
      <c r="A325" s="74">
        <f t="shared" si="4"/>
        <v>319</v>
      </c>
      <c r="B325" s="65" t="s">
        <v>836</v>
      </c>
      <c r="C325" s="66" t="s">
        <v>837</v>
      </c>
      <c r="D325" s="67">
        <v>705.78</v>
      </c>
      <c r="E325" s="67">
        <v>95.58</v>
      </c>
      <c r="F325" s="67">
        <v>801.36</v>
      </c>
      <c r="G325" s="68">
        <v>559</v>
      </c>
      <c r="H325" s="66" t="s">
        <v>259</v>
      </c>
      <c r="I325" s="76" t="s">
        <v>169</v>
      </c>
    </row>
    <row r="326" spans="1:9" ht="14.25" customHeight="1" x14ac:dyDescent="0.2">
      <c r="A326" s="74">
        <f t="shared" si="4"/>
        <v>320</v>
      </c>
      <c r="B326" s="65" t="s">
        <v>838</v>
      </c>
      <c r="C326" s="66" t="s">
        <v>839</v>
      </c>
      <c r="D326" s="67">
        <v>1078.6500000000001</v>
      </c>
      <c r="E326" s="67">
        <v>134.55000000000001</v>
      </c>
      <c r="F326" s="67">
        <v>1213.2</v>
      </c>
      <c r="G326" s="68">
        <v>73</v>
      </c>
      <c r="H326" s="66" t="s">
        <v>187</v>
      </c>
      <c r="I326" s="76" t="s">
        <v>169</v>
      </c>
    </row>
    <row r="327" spans="1:9" ht="14.25" customHeight="1" x14ac:dyDescent="0.2">
      <c r="A327" s="74">
        <f t="shared" si="4"/>
        <v>321</v>
      </c>
      <c r="B327" s="65" t="s">
        <v>840</v>
      </c>
      <c r="C327" s="66" t="s">
        <v>841</v>
      </c>
      <c r="D327" s="67">
        <v>644.49</v>
      </c>
      <c r="E327" s="67">
        <v>101.65</v>
      </c>
      <c r="F327" s="67">
        <v>746.14</v>
      </c>
      <c r="G327" s="68">
        <v>595</v>
      </c>
      <c r="H327" s="66" t="s">
        <v>262</v>
      </c>
      <c r="I327" s="76" t="s">
        <v>169</v>
      </c>
    </row>
    <row r="328" spans="1:9" ht="14.25" customHeight="1" x14ac:dyDescent="0.2">
      <c r="A328" s="74">
        <f t="shared" ref="A328:A391" si="5">A327+1</f>
        <v>322</v>
      </c>
      <c r="B328" s="65" t="s">
        <v>842</v>
      </c>
      <c r="C328" s="66" t="s">
        <v>843</v>
      </c>
      <c r="D328" s="67">
        <v>1006.2</v>
      </c>
      <c r="E328" s="67">
        <v>67.88</v>
      </c>
      <c r="F328" s="67">
        <v>1074.08</v>
      </c>
      <c r="G328" s="68">
        <v>185</v>
      </c>
      <c r="H328" s="66" t="s">
        <v>187</v>
      </c>
      <c r="I328" s="76" t="s">
        <v>169</v>
      </c>
    </row>
    <row r="329" spans="1:9" ht="14.25" customHeight="1" x14ac:dyDescent="0.2">
      <c r="A329" s="74">
        <f t="shared" si="5"/>
        <v>323</v>
      </c>
      <c r="B329" s="65" t="s">
        <v>844</v>
      </c>
      <c r="C329" s="66" t="s">
        <v>845</v>
      </c>
      <c r="D329" s="67">
        <v>1057.77</v>
      </c>
      <c r="E329" s="67">
        <v>117.23</v>
      </c>
      <c r="F329" s="67">
        <v>1175</v>
      </c>
      <c r="G329" s="68">
        <v>98</v>
      </c>
      <c r="H329" s="66" t="s">
        <v>179</v>
      </c>
      <c r="I329" s="76" t="s">
        <v>169</v>
      </c>
    </row>
    <row r="330" spans="1:9" ht="14.25" customHeight="1" x14ac:dyDescent="0.2">
      <c r="A330" s="74">
        <f t="shared" si="5"/>
        <v>324</v>
      </c>
      <c r="B330" s="65" t="s">
        <v>846</v>
      </c>
      <c r="C330" s="66" t="s">
        <v>847</v>
      </c>
      <c r="D330" s="67">
        <v>770.76</v>
      </c>
      <c r="E330" s="67">
        <v>90.39</v>
      </c>
      <c r="F330" s="67">
        <v>861.15</v>
      </c>
      <c r="G330" s="68">
        <v>495</v>
      </c>
      <c r="H330" s="66" t="s">
        <v>234</v>
      </c>
      <c r="I330" s="76" t="s">
        <v>169</v>
      </c>
    </row>
    <row r="331" spans="1:9" ht="14.25" customHeight="1" x14ac:dyDescent="0.2">
      <c r="A331" s="74">
        <f t="shared" si="5"/>
        <v>325</v>
      </c>
      <c r="B331" s="65" t="s">
        <v>848</v>
      </c>
      <c r="C331" s="66" t="s">
        <v>849</v>
      </c>
      <c r="D331" s="67">
        <v>1053.45</v>
      </c>
      <c r="E331" s="67">
        <v>91.26</v>
      </c>
      <c r="F331" s="67">
        <v>1144.71</v>
      </c>
      <c r="G331" s="68">
        <v>120</v>
      </c>
      <c r="H331" s="66" t="s">
        <v>187</v>
      </c>
      <c r="I331" s="76" t="s">
        <v>169</v>
      </c>
    </row>
    <row r="332" spans="1:9" ht="14.25" customHeight="1" x14ac:dyDescent="0.2">
      <c r="A332" s="74">
        <f t="shared" si="5"/>
        <v>326</v>
      </c>
      <c r="B332" s="65" t="s">
        <v>850</v>
      </c>
      <c r="C332" s="66" t="s">
        <v>851</v>
      </c>
      <c r="D332" s="67">
        <v>527.66999999999996</v>
      </c>
      <c r="E332" s="67">
        <v>80</v>
      </c>
      <c r="F332" s="67">
        <v>607.66999999999996</v>
      </c>
      <c r="G332" s="68">
        <v>619</v>
      </c>
      <c r="H332" s="66" t="s">
        <v>262</v>
      </c>
      <c r="I332" s="76" t="s">
        <v>169</v>
      </c>
    </row>
    <row r="333" spans="1:9" ht="14.25" customHeight="1" x14ac:dyDescent="0.2">
      <c r="A333" s="74">
        <f t="shared" si="5"/>
        <v>327</v>
      </c>
      <c r="B333" s="65" t="s">
        <v>852</v>
      </c>
      <c r="C333" s="66" t="s">
        <v>853</v>
      </c>
      <c r="D333" s="67">
        <v>829.17</v>
      </c>
      <c r="E333" s="67">
        <v>126.75</v>
      </c>
      <c r="F333" s="67">
        <v>955.92</v>
      </c>
      <c r="G333" s="68">
        <v>339</v>
      </c>
      <c r="H333" s="66" t="s">
        <v>220</v>
      </c>
      <c r="I333" s="76" t="s">
        <v>169</v>
      </c>
    </row>
    <row r="334" spans="1:9" ht="14.25" customHeight="1" x14ac:dyDescent="0.2">
      <c r="A334" s="74">
        <f t="shared" si="5"/>
        <v>328</v>
      </c>
      <c r="B334" s="65" t="s">
        <v>854</v>
      </c>
      <c r="C334" s="66" t="s">
        <v>855</v>
      </c>
      <c r="D334" s="67">
        <v>1068.03</v>
      </c>
      <c r="E334" s="67">
        <v>130.22</v>
      </c>
      <c r="F334" s="67">
        <v>1198.25</v>
      </c>
      <c r="G334" s="68">
        <v>83</v>
      </c>
      <c r="H334" s="66" t="s">
        <v>175</v>
      </c>
      <c r="I334" s="76" t="s">
        <v>169</v>
      </c>
    </row>
    <row r="335" spans="1:9" ht="14.25" customHeight="1" x14ac:dyDescent="0.2">
      <c r="A335" s="74">
        <f t="shared" si="5"/>
        <v>329</v>
      </c>
      <c r="B335" s="65" t="s">
        <v>856</v>
      </c>
      <c r="C335" s="66" t="s">
        <v>857</v>
      </c>
      <c r="D335" s="67">
        <v>756.45</v>
      </c>
      <c r="E335" s="67">
        <v>91.26</v>
      </c>
      <c r="F335" s="67">
        <v>847.71</v>
      </c>
      <c r="G335" s="68">
        <v>512</v>
      </c>
      <c r="H335" s="66" t="s">
        <v>262</v>
      </c>
      <c r="I335" s="76" t="s">
        <v>169</v>
      </c>
    </row>
    <row r="336" spans="1:9" ht="14.25" customHeight="1" x14ac:dyDescent="0.2">
      <c r="A336" s="74">
        <f t="shared" si="5"/>
        <v>330</v>
      </c>
      <c r="B336" s="65" t="s">
        <v>858</v>
      </c>
      <c r="C336" s="66" t="s">
        <v>859</v>
      </c>
      <c r="D336" s="67">
        <v>988.65</v>
      </c>
      <c r="E336" s="67">
        <v>134.55000000000001</v>
      </c>
      <c r="F336" s="67">
        <v>1123.2</v>
      </c>
      <c r="G336" s="68">
        <v>139</v>
      </c>
      <c r="H336" s="66" t="s">
        <v>193</v>
      </c>
      <c r="I336" s="76" t="s">
        <v>169</v>
      </c>
    </row>
    <row r="337" spans="1:9" ht="14.25" customHeight="1" x14ac:dyDescent="0.2">
      <c r="A337" s="74">
        <f t="shared" si="5"/>
        <v>331</v>
      </c>
      <c r="B337" s="65" t="s">
        <v>860</v>
      </c>
      <c r="C337" s="66" t="s">
        <v>861</v>
      </c>
      <c r="D337" s="67" t="s">
        <v>274</v>
      </c>
      <c r="E337" s="67" t="s">
        <v>274</v>
      </c>
      <c r="F337" s="67">
        <v>0</v>
      </c>
      <c r="G337" s="68">
        <v>621</v>
      </c>
      <c r="H337" s="66" t="s">
        <v>631</v>
      </c>
      <c r="I337" s="76" t="s">
        <v>275</v>
      </c>
    </row>
    <row r="338" spans="1:9" ht="14.25" customHeight="1" x14ac:dyDescent="0.2">
      <c r="A338" s="74">
        <f t="shared" si="5"/>
        <v>332</v>
      </c>
      <c r="B338" s="65" t="s">
        <v>862</v>
      </c>
      <c r="C338" s="66" t="s">
        <v>863</v>
      </c>
      <c r="D338" s="67">
        <v>1286.55</v>
      </c>
      <c r="E338" s="67">
        <v>134.55000000000001</v>
      </c>
      <c r="F338" s="67">
        <v>1421.1</v>
      </c>
      <c r="G338" s="68">
        <v>10</v>
      </c>
      <c r="H338" s="66" t="s">
        <v>193</v>
      </c>
      <c r="I338" s="76" t="s">
        <v>176</v>
      </c>
    </row>
    <row r="339" spans="1:9" ht="14.25" customHeight="1" x14ac:dyDescent="0.2">
      <c r="A339" s="74">
        <f t="shared" si="5"/>
        <v>333</v>
      </c>
      <c r="B339" s="65" t="s">
        <v>864</v>
      </c>
      <c r="C339" s="66" t="s">
        <v>865</v>
      </c>
      <c r="D339" s="67">
        <v>760.23</v>
      </c>
      <c r="E339" s="67">
        <v>80</v>
      </c>
      <c r="F339" s="67">
        <v>840.23</v>
      </c>
      <c r="G339" s="68">
        <v>520</v>
      </c>
      <c r="H339" s="66" t="s">
        <v>175</v>
      </c>
      <c r="I339" s="76" t="s">
        <v>169</v>
      </c>
    </row>
    <row r="340" spans="1:9" ht="14.25" customHeight="1" x14ac:dyDescent="0.2">
      <c r="A340" s="74">
        <f t="shared" si="5"/>
        <v>334</v>
      </c>
      <c r="B340" s="65" t="s">
        <v>866</v>
      </c>
      <c r="C340" s="66" t="s">
        <v>867</v>
      </c>
      <c r="D340" s="67">
        <v>799.47</v>
      </c>
      <c r="E340" s="67">
        <v>103.38</v>
      </c>
      <c r="F340" s="67">
        <v>902.85</v>
      </c>
      <c r="G340" s="68">
        <v>432</v>
      </c>
      <c r="H340" s="66" t="s">
        <v>337</v>
      </c>
      <c r="I340" s="76" t="s">
        <v>169</v>
      </c>
    </row>
    <row r="341" spans="1:9" ht="14.25" customHeight="1" x14ac:dyDescent="0.2">
      <c r="A341" s="74">
        <f t="shared" si="5"/>
        <v>335</v>
      </c>
      <c r="B341" s="65" t="s">
        <v>868</v>
      </c>
      <c r="C341" s="66" t="s">
        <v>869</v>
      </c>
      <c r="D341" s="67">
        <v>759.15</v>
      </c>
      <c r="E341" s="67">
        <v>68.739999999999995</v>
      </c>
      <c r="F341" s="67">
        <v>827.89</v>
      </c>
      <c r="G341" s="68">
        <v>536</v>
      </c>
      <c r="H341" s="66" t="s">
        <v>179</v>
      </c>
      <c r="I341" s="76" t="s">
        <v>169</v>
      </c>
    </row>
    <row r="342" spans="1:9" ht="14.25" customHeight="1" x14ac:dyDescent="0.2">
      <c r="A342" s="74">
        <f t="shared" si="5"/>
        <v>336</v>
      </c>
      <c r="B342" s="65" t="s">
        <v>870</v>
      </c>
      <c r="C342" s="66" t="s">
        <v>871</v>
      </c>
      <c r="D342" s="67">
        <v>1140.75</v>
      </c>
      <c r="E342" s="67">
        <v>118.1</v>
      </c>
      <c r="F342" s="67">
        <v>1258.8499999999999</v>
      </c>
      <c r="G342" s="68">
        <v>49</v>
      </c>
      <c r="H342" s="66" t="s">
        <v>193</v>
      </c>
      <c r="I342" s="76" t="s">
        <v>169</v>
      </c>
    </row>
    <row r="343" spans="1:9" ht="14.25" customHeight="1" x14ac:dyDescent="0.2">
      <c r="A343" s="74">
        <f t="shared" si="5"/>
        <v>337</v>
      </c>
      <c r="B343" s="65" t="s">
        <v>872</v>
      </c>
      <c r="C343" s="66" t="s">
        <v>873</v>
      </c>
      <c r="D343" s="67">
        <v>974.97</v>
      </c>
      <c r="E343" s="67">
        <v>126.75</v>
      </c>
      <c r="F343" s="67">
        <v>1101.72</v>
      </c>
      <c r="G343" s="68">
        <v>159</v>
      </c>
      <c r="H343" s="66" t="s">
        <v>187</v>
      </c>
      <c r="I343" s="76" t="s">
        <v>169</v>
      </c>
    </row>
    <row r="344" spans="1:9" ht="14.25" customHeight="1" x14ac:dyDescent="0.2">
      <c r="A344" s="74">
        <f t="shared" si="5"/>
        <v>338</v>
      </c>
      <c r="B344" s="65" t="s">
        <v>874</v>
      </c>
      <c r="C344" s="66" t="s">
        <v>875</v>
      </c>
      <c r="D344" s="67">
        <v>692.19</v>
      </c>
      <c r="E344" s="67">
        <v>103.38</v>
      </c>
      <c r="F344" s="67">
        <v>795.57</v>
      </c>
      <c r="G344" s="68">
        <v>565</v>
      </c>
      <c r="H344" s="66" t="s">
        <v>262</v>
      </c>
      <c r="I344" s="76" t="s">
        <v>169</v>
      </c>
    </row>
    <row r="345" spans="1:9" ht="14.25" customHeight="1" x14ac:dyDescent="0.2">
      <c r="A345" s="74">
        <f t="shared" si="5"/>
        <v>339</v>
      </c>
      <c r="B345" s="65" t="s">
        <v>876</v>
      </c>
      <c r="C345" s="66" t="s">
        <v>877</v>
      </c>
      <c r="D345" s="67">
        <v>1111.77</v>
      </c>
      <c r="E345" s="67">
        <v>76.540000000000006</v>
      </c>
      <c r="F345" s="67">
        <v>1188.31</v>
      </c>
      <c r="G345" s="68">
        <v>89</v>
      </c>
      <c r="H345" s="66" t="s">
        <v>215</v>
      </c>
      <c r="I345" s="76" t="s">
        <v>169</v>
      </c>
    </row>
    <row r="346" spans="1:9" ht="14.25" customHeight="1" x14ac:dyDescent="0.2">
      <c r="A346" s="74">
        <f t="shared" si="5"/>
        <v>340</v>
      </c>
      <c r="B346" s="65" t="s">
        <v>878</v>
      </c>
      <c r="C346" s="66" t="s">
        <v>879</v>
      </c>
      <c r="D346" s="67">
        <v>924.57</v>
      </c>
      <c r="E346" s="67">
        <v>92.99</v>
      </c>
      <c r="F346" s="67">
        <v>1017.56</v>
      </c>
      <c r="G346" s="68">
        <v>261</v>
      </c>
      <c r="H346" s="66" t="s">
        <v>205</v>
      </c>
      <c r="I346" s="76" t="s">
        <v>169</v>
      </c>
    </row>
    <row r="347" spans="1:9" ht="14.25" customHeight="1" x14ac:dyDescent="0.2">
      <c r="A347" s="74">
        <f t="shared" si="5"/>
        <v>341</v>
      </c>
      <c r="B347" s="65" t="s">
        <v>880</v>
      </c>
      <c r="C347" s="66" t="s">
        <v>881</v>
      </c>
      <c r="D347" s="67">
        <v>1347.57</v>
      </c>
      <c r="E347" s="67">
        <v>104.24</v>
      </c>
      <c r="F347" s="67">
        <v>1451.81</v>
      </c>
      <c r="G347" s="68">
        <v>8</v>
      </c>
      <c r="H347" s="66" t="s">
        <v>193</v>
      </c>
      <c r="I347" s="76" t="s">
        <v>386</v>
      </c>
    </row>
    <row r="348" spans="1:9" ht="14.25" customHeight="1" x14ac:dyDescent="0.2">
      <c r="A348" s="74">
        <f t="shared" si="5"/>
        <v>342</v>
      </c>
      <c r="B348" s="65" t="s">
        <v>882</v>
      </c>
      <c r="C348" s="66" t="s">
        <v>883</v>
      </c>
      <c r="D348" s="67">
        <v>874.35</v>
      </c>
      <c r="E348" s="67">
        <v>74.81</v>
      </c>
      <c r="F348" s="67">
        <v>949.16</v>
      </c>
      <c r="G348" s="68">
        <v>354</v>
      </c>
      <c r="H348" s="66" t="s">
        <v>193</v>
      </c>
      <c r="I348" s="76" t="s">
        <v>169</v>
      </c>
    </row>
    <row r="349" spans="1:9" ht="14.25" customHeight="1" x14ac:dyDescent="0.2">
      <c r="A349" s="74">
        <f t="shared" si="5"/>
        <v>343</v>
      </c>
      <c r="B349" s="65" t="s">
        <v>884</v>
      </c>
      <c r="C349" s="66" t="s">
        <v>885</v>
      </c>
      <c r="D349" s="67">
        <v>815.31</v>
      </c>
      <c r="E349" s="67">
        <v>97.32</v>
      </c>
      <c r="F349" s="67">
        <v>912.63</v>
      </c>
      <c r="G349" s="68">
        <v>413</v>
      </c>
      <c r="H349" s="66" t="s">
        <v>179</v>
      </c>
      <c r="I349" s="76" t="s">
        <v>169</v>
      </c>
    </row>
    <row r="350" spans="1:9" ht="14.25" customHeight="1" x14ac:dyDescent="0.2">
      <c r="A350" s="74">
        <f t="shared" si="5"/>
        <v>344</v>
      </c>
      <c r="B350" s="65" t="s">
        <v>886</v>
      </c>
      <c r="C350" s="66" t="s">
        <v>887</v>
      </c>
      <c r="D350" s="67">
        <v>885.6</v>
      </c>
      <c r="E350" s="67">
        <v>130.22</v>
      </c>
      <c r="F350" s="67">
        <v>1015.82</v>
      </c>
      <c r="G350" s="68">
        <v>266</v>
      </c>
      <c r="H350" s="66" t="s">
        <v>187</v>
      </c>
      <c r="I350" s="76" t="s">
        <v>169</v>
      </c>
    </row>
    <row r="351" spans="1:9" ht="14.25" customHeight="1" x14ac:dyDescent="0.2">
      <c r="A351" s="74">
        <f t="shared" si="5"/>
        <v>345</v>
      </c>
      <c r="B351" s="65" t="s">
        <v>888</v>
      </c>
      <c r="C351" s="66" t="s">
        <v>889</v>
      </c>
      <c r="D351" s="67">
        <v>654.03</v>
      </c>
      <c r="E351" s="67">
        <v>77.400000000000006</v>
      </c>
      <c r="F351" s="67">
        <v>731.43</v>
      </c>
      <c r="G351" s="68">
        <v>601</v>
      </c>
      <c r="H351" s="66" t="s">
        <v>198</v>
      </c>
      <c r="I351" s="76" t="s">
        <v>169</v>
      </c>
    </row>
    <row r="352" spans="1:9" ht="14.25" customHeight="1" x14ac:dyDescent="0.2">
      <c r="A352" s="74">
        <f t="shared" si="5"/>
        <v>346</v>
      </c>
      <c r="B352" s="65" t="s">
        <v>890</v>
      </c>
      <c r="C352" s="66" t="s">
        <v>891</v>
      </c>
      <c r="D352" s="67">
        <v>783.27</v>
      </c>
      <c r="E352" s="67">
        <v>70.48</v>
      </c>
      <c r="F352" s="67">
        <v>853.75</v>
      </c>
      <c r="G352" s="68">
        <v>504</v>
      </c>
      <c r="H352" s="66" t="s">
        <v>182</v>
      </c>
      <c r="I352" s="76" t="s">
        <v>169</v>
      </c>
    </row>
    <row r="353" spans="1:9" ht="14.25" customHeight="1" x14ac:dyDescent="0.2">
      <c r="A353" s="74">
        <f t="shared" si="5"/>
        <v>347</v>
      </c>
      <c r="B353" s="65" t="s">
        <v>892</v>
      </c>
      <c r="C353" s="66" t="s">
        <v>893</v>
      </c>
      <c r="D353" s="67">
        <v>788.58</v>
      </c>
      <c r="E353" s="67">
        <v>99.91</v>
      </c>
      <c r="F353" s="67">
        <v>888.49</v>
      </c>
      <c r="G353" s="68">
        <v>451</v>
      </c>
      <c r="H353" s="66" t="s">
        <v>182</v>
      </c>
      <c r="I353" s="76" t="s">
        <v>169</v>
      </c>
    </row>
    <row r="354" spans="1:9" ht="14.25" customHeight="1" x14ac:dyDescent="0.2">
      <c r="A354" s="74">
        <f t="shared" si="5"/>
        <v>348</v>
      </c>
      <c r="B354" s="65" t="s">
        <v>894</v>
      </c>
      <c r="C354" s="66" t="s">
        <v>895</v>
      </c>
      <c r="D354" s="67">
        <v>836.64</v>
      </c>
      <c r="E354" s="67">
        <v>78.27</v>
      </c>
      <c r="F354" s="67">
        <v>914.91</v>
      </c>
      <c r="G354" s="68">
        <v>409</v>
      </c>
      <c r="H354" s="66" t="s">
        <v>198</v>
      </c>
      <c r="I354" s="76" t="s">
        <v>169</v>
      </c>
    </row>
    <row r="355" spans="1:9" ht="14.25" customHeight="1" x14ac:dyDescent="0.2">
      <c r="A355" s="74">
        <f t="shared" si="5"/>
        <v>349</v>
      </c>
      <c r="B355" s="65" t="s">
        <v>896</v>
      </c>
      <c r="C355" s="66" t="s">
        <v>897</v>
      </c>
      <c r="D355" s="67">
        <v>919.08</v>
      </c>
      <c r="E355" s="67">
        <v>130.22</v>
      </c>
      <c r="F355" s="67">
        <v>1049.3</v>
      </c>
      <c r="G355" s="68">
        <v>219</v>
      </c>
      <c r="H355" s="66" t="s">
        <v>187</v>
      </c>
      <c r="I355" s="76" t="s">
        <v>169</v>
      </c>
    </row>
    <row r="356" spans="1:9" ht="14.25" customHeight="1" x14ac:dyDescent="0.2">
      <c r="A356" s="74">
        <f t="shared" si="5"/>
        <v>350</v>
      </c>
      <c r="B356" s="65" t="s">
        <v>898</v>
      </c>
      <c r="C356" s="66" t="s">
        <v>899</v>
      </c>
      <c r="D356" s="67">
        <v>870.93</v>
      </c>
      <c r="E356" s="67">
        <v>99.91</v>
      </c>
      <c r="F356" s="67">
        <v>970.84</v>
      </c>
      <c r="G356" s="68">
        <v>314</v>
      </c>
      <c r="H356" s="66" t="s">
        <v>220</v>
      </c>
      <c r="I356" s="76" t="s">
        <v>169</v>
      </c>
    </row>
    <row r="357" spans="1:9" ht="14.25" customHeight="1" x14ac:dyDescent="0.2">
      <c r="A357" s="74">
        <f t="shared" si="5"/>
        <v>351</v>
      </c>
      <c r="B357" s="65" t="s">
        <v>900</v>
      </c>
      <c r="C357" s="66" t="s">
        <v>901</v>
      </c>
      <c r="D357" s="67">
        <v>890.82</v>
      </c>
      <c r="E357" s="67">
        <v>112.9</v>
      </c>
      <c r="F357" s="67">
        <v>1003.72</v>
      </c>
      <c r="G357" s="68">
        <v>276</v>
      </c>
      <c r="H357" s="66" t="s">
        <v>179</v>
      </c>
      <c r="I357" s="76" t="s">
        <v>169</v>
      </c>
    </row>
    <row r="358" spans="1:9" ht="14.25" customHeight="1" x14ac:dyDescent="0.2">
      <c r="A358" s="74">
        <f t="shared" si="5"/>
        <v>352</v>
      </c>
      <c r="B358" s="65" t="s">
        <v>902</v>
      </c>
      <c r="C358" s="66" t="s">
        <v>903</v>
      </c>
      <c r="D358" s="67">
        <v>627.92999999999995</v>
      </c>
      <c r="E358" s="67">
        <v>86.93</v>
      </c>
      <c r="F358" s="67">
        <v>714.86</v>
      </c>
      <c r="G358" s="68">
        <v>606</v>
      </c>
      <c r="H358" s="66" t="s">
        <v>175</v>
      </c>
      <c r="I358" s="76" t="s">
        <v>169</v>
      </c>
    </row>
    <row r="359" spans="1:9" ht="14.25" customHeight="1" x14ac:dyDescent="0.2">
      <c r="A359" s="74">
        <f t="shared" si="5"/>
        <v>353</v>
      </c>
      <c r="B359" s="65" t="s">
        <v>904</v>
      </c>
      <c r="C359" s="66" t="s">
        <v>905</v>
      </c>
      <c r="D359" s="67">
        <v>796.86</v>
      </c>
      <c r="E359" s="67">
        <v>88.66</v>
      </c>
      <c r="F359" s="67">
        <v>885.52</v>
      </c>
      <c r="G359" s="68">
        <v>456</v>
      </c>
      <c r="H359" s="66" t="s">
        <v>198</v>
      </c>
      <c r="I359" s="76" t="s">
        <v>169</v>
      </c>
    </row>
    <row r="360" spans="1:9" ht="14.25" customHeight="1" x14ac:dyDescent="0.2">
      <c r="A360" s="74">
        <f t="shared" si="5"/>
        <v>354</v>
      </c>
      <c r="B360" s="65" t="s">
        <v>906</v>
      </c>
      <c r="C360" s="66" t="s">
        <v>907</v>
      </c>
      <c r="D360" s="67">
        <v>1281.1500000000001</v>
      </c>
      <c r="E360" s="67">
        <v>126.75</v>
      </c>
      <c r="F360" s="67">
        <v>1407.9</v>
      </c>
      <c r="G360" s="68">
        <v>12</v>
      </c>
      <c r="H360" s="66" t="s">
        <v>198</v>
      </c>
      <c r="I360" s="76" t="s">
        <v>176</v>
      </c>
    </row>
    <row r="361" spans="1:9" ht="14.25" customHeight="1" x14ac:dyDescent="0.2">
      <c r="A361" s="74">
        <f t="shared" si="5"/>
        <v>355</v>
      </c>
      <c r="B361" s="65" t="s">
        <v>908</v>
      </c>
      <c r="C361" s="66" t="s">
        <v>909</v>
      </c>
      <c r="D361" s="67">
        <v>733.86</v>
      </c>
      <c r="E361" s="67">
        <v>96.45</v>
      </c>
      <c r="F361" s="67">
        <v>830.31</v>
      </c>
      <c r="G361" s="68">
        <v>529</v>
      </c>
      <c r="H361" s="66" t="s">
        <v>182</v>
      </c>
      <c r="I361" s="76" t="s">
        <v>169</v>
      </c>
    </row>
    <row r="362" spans="1:9" ht="14.25" customHeight="1" x14ac:dyDescent="0.2">
      <c r="A362" s="74">
        <f t="shared" si="5"/>
        <v>356</v>
      </c>
      <c r="B362" s="65" t="s">
        <v>910</v>
      </c>
      <c r="C362" s="66" t="s">
        <v>911</v>
      </c>
      <c r="D362" s="67">
        <v>819.72</v>
      </c>
      <c r="E362" s="67">
        <v>130.22</v>
      </c>
      <c r="F362" s="67">
        <v>949.94</v>
      </c>
      <c r="G362" s="68">
        <v>350</v>
      </c>
      <c r="H362" s="66" t="s">
        <v>215</v>
      </c>
      <c r="I362" s="76" t="s">
        <v>169</v>
      </c>
    </row>
    <row r="363" spans="1:9" ht="14.25" customHeight="1" x14ac:dyDescent="0.2">
      <c r="A363" s="74">
        <f t="shared" si="5"/>
        <v>357</v>
      </c>
      <c r="B363" s="65" t="s">
        <v>912</v>
      </c>
      <c r="C363" s="66" t="s">
        <v>913</v>
      </c>
      <c r="D363" s="67">
        <v>745.11</v>
      </c>
      <c r="E363" s="67">
        <v>112.9</v>
      </c>
      <c r="F363" s="67">
        <v>858.01</v>
      </c>
      <c r="G363" s="68">
        <v>499</v>
      </c>
      <c r="H363" s="66" t="s">
        <v>182</v>
      </c>
      <c r="I363" s="76" t="s">
        <v>169</v>
      </c>
    </row>
    <row r="364" spans="1:9" ht="14.25" customHeight="1" x14ac:dyDescent="0.2">
      <c r="A364" s="74">
        <f t="shared" si="5"/>
        <v>358</v>
      </c>
      <c r="B364" s="65" t="s">
        <v>914</v>
      </c>
      <c r="C364" s="66" t="s">
        <v>915</v>
      </c>
      <c r="D364" s="67">
        <v>624.33000000000004</v>
      </c>
      <c r="E364" s="67">
        <v>76.540000000000006</v>
      </c>
      <c r="F364" s="67">
        <v>700.87</v>
      </c>
      <c r="G364" s="68">
        <v>610</v>
      </c>
      <c r="H364" s="66" t="s">
        <v>198</v>
      </c>
      <c r="I364" s="76" t="s">
        <v>169</v>
      </c>
    </row>
    <row r="365" spans="1:9" ht="14.25" customHeight="1" x14ac:dyDescent="0.2">
      <c r="A365" s="74">
        <f t="shared" si="5"/>
        <v>359</v>
      </c>
      <c r="B365" s="65" t="s">
        <v>916</v>
      </c>
      <c r="C365" s="66" t="s">
        <v>917</v>
      </c>
      <c r="D365" s="67">
        <v>994.95</v>
      </c>
      <c r="E365" s="67">
        <v>92.12</v>
      </c>
      <c r="F365" s="67">
        <v>1087.07</v>
      </c>
      <c r="G365" s="68">
        <v>173</v>
      </c>
      <c r="H365" s="66" t="s">
        <v>182</v>
      </c>
      <c r="I365" s="76" t="s">
        <v>169</v>
      </c>
    </row>
    <row r="366" spans="1:9" ht="14.25" customHeight="1" x14ac:dyDescent="0.2">
      <c r="A366" s="74">
        <f t="shared" si="5"/>
        <v>360</v>
      </c>
      <c r="B366" s="65" t="s">
        <v>918</v>
      </c>
      <c r="C366" s="66" t="s">
        <v>919</v>
      </c>
      <c r="D366" s="67">
        <v>877.86</v>
      </c>
      <c r="E366" s="67">
        <v>88.66</v>
      </c>
      <c r="F366" s="67">
        <v>966.52</v>
      </c>
      <c r="G366" s="68">
        <v>320</v>
      </c>
      <c r="H366" s="66" t="s">
        <v>187</v>
      </c>
      <c r="I366" s="76" t="s">
        <v>169</v>
      </c>
    </row>
    <row r="367" spans="1:9" ht="14.25" customHeight="1" x14ac:dyDescent="0.2">
      <c r="A367" s="74">
        <f t="shared" si="5"/>
        <v>361</v>
      </c>
      <c r="B367" s="65" t="s">
        <v>920</v>
      </c>
      <c r="C367" s="66" t="s">
        <v>921</v>
      </c>
      <c r="D367" s="67">
        <v>878.31</v>
      </c>
      <c r="E367" s="67">
        <v>86.93</v>
      </c>
      <c r="F367" s="67">
        <v>965.24</v>
      </c>
      <c r="G367" s="68">
        <v>322</v>
      </c>
      <c r="H367" s="66" t="s">
        <v>590</v>
      </c>
      <c r="I367" s="76" t="s">
        <v>169</v>
      </c>
    </row>
    <row r="368" spans="1:9" ht="14.25" customHeight="1" x14ac:dyDescent="0.2">
      <c r="A368" s="74">
        <f t="shared" si="5"/>
        <v>362</v>
      </c>
      <c r="B368" s="65" t="s">
        <v>922</v>
      </c>
      <c r="C368" s="66" t="s">
        <v>923</v>
      </c>
      <c r="D368" s="67">
        <v>1206.81</v>
      </c>
      <c r="E368" s="67">
        <v>100.78</v>
      </c>
      <c r="F368" s="67">
        <v>1307.5899999999999</v>
      </c>
      <c r="G368" s="68">
        <v>31</v>
      </c>
      <c r="H368" s="66" t="s">
        <v>198</v>
      </c>
      <c r="I368" s="76" t="s">
        <v>169</v>
      </c>
    </row>
    <row r="369" spans="1:9" ht="14.25" customHeight="1" x14ac:dyDescent="0.2">
      <c r="A369" s="74">
        <f t="shared" si="5"/>
        <v>363</v>
      </c>
      <c r="B369" s="65" t="s">
        <v>924</v>
      </c>
      <c r="C369" s="66" t="s">
        <v>925</v>
      </c>
      <c r="D369" s="67">
        <v>860.67</v>
      </c>
      <c r="E369" s="67">
        <v>117.23</v>
      </c>
      <c r="F369" s="67">
        <v>977.9</v>
      </c>
      <c r="G369" s="68">
        <v>308</v>
      </c>
      <c r="H369" s="66" t="s">
        <v>237</v>
      </c>
      <c r="I369" s="76" t="s">
        <v>169</v>
      </c>
    </row>
    <row r="370" spans="1:9" ht="14.25" customHeight="1" x14ac:dyDescent="0.2">
      <c r="A370" s="74">
        <f t="shared" si="5"/>
        <v>364</v>
      </c>
      <c r="B370" s="65" t="s">
        <v>926</v>
      </c>
      <c r="C370" s="66" t="s">
        <v>927</v>
      </c>
      <c r="D370" s="67">
        <v>684.27</v>
      </c>
      <c r="E370" s="67">
        <v>94.72</v>
      </c>
      <c r="F370" s="67">
        <v>778.99</v>
      </c>
      <c r="G370" s="68">
        <v>574</v>
      </c>
      <c r="H370" s="66" t="s">
        <v>187</v>
      </c>
      <c r="I370" s="76" t="s">
        <v>169</v>
      </c>
    </row>
    <row r="371" spans="1:9" ht="14.25" customHeight="1" x14ac:dyDescent="0.2">
      <c r="A371" s="74">
        <f t="shared" si="5"/>
        <v>365</v>
      </c>
      <c r="B371" s="65" t="s">
        <v>928</v>
      </c>
      <c r="C371" s="66" t="s">
        <v>929</v>
      </c>
      <c r="D371" s="67">
        <v>1052.3699999999999</v>
      </c>
      <c r="E371" s="67">
        <v>112.9</v>
      </c>
      <c r="F371" s="67">
        <v>1165.27</v>
      </c>
      <c r="G371" s="68">
        <v>102</v>
      </c>
      <c r="H371" s="66" t="s">
        <v>175</v>
      </c>
      <c r="I371" s="76" t="s">
        <v>169</v>
      </c>
    </row>
    <row r="372" spans="1:9" ht="14.25" customHeight="1" x14ac:dyDescent="0.2">
      <c r="A372" s="74">
        <f t="shared" si="5"/>
        <v>366</v>
      </c>
      <c r="B372" s="65" t="s">
        <v>930</v>
      </c>
      <c r="C372" s="66" t="s">
        <v>931</v>
      </c>
      <c r="D372" s="67">
        <v>1164.8699999999999</v>
      </c>
      <c r="E372" s="67">
        <v>99.05</v>
      </c>
      <c r="F372" s="67">
        <v>1263.92</v>
      </c>
      <c r="G372" s="68">
        <v>46</v>
      </c>
      <c r="H372" s="66" t="s">
        <v>215</v>
      </c>
      <c r="I372" s="76" t="s">
        <v>169</v>
      </c>
    </row>
    <row r="373" spans="1:9" ht="14.25" customHeight="1" x14ac:dyDescent="0.2">
      <c r="A373" s="74">
        <f t="shared" si="5"/>
        <v>367</v>
      </c>
      <c r="B373" s="65" t="s">
        <v>932</v>
      </c>
      <c r="C373" s="66" t="s">
        <v>933</v>
      </c>
      <c r="D373" s="67">
        <v>1072.44</v>
      </c>
      <c r="E373" s="67">
        <v>130.22</v>
      </c>
      <c r="F373" s="67">
        <v>1202.6600000000001</v>
      </c>
      <c r="G373" s="68">
        <v>78</v>
      </c>
      <c r="H373" s="66" t="s">
        <v>237</v>
      </c>
      <c r="I373" s="76" t="s">
        <v>169</v>
      </c>
    </row>
    <row r="374" spans="1:9" ht="14.25" customHeight="1" x14ac:dyDescent="0.2">
      <c r="A374" s="74">
        <f t="shared" si="5"/>
        <v>368</v>
      </c>
      <c r="B374" s="65" t="s">
        <v>934</v>
      </c>
      <c r="C374" s="66" t="s">
        <v>935</v>
      </c>
      <c r="D374" s="67">
        <v>859.5</v>
      </c>
      <c r="E374" s="67">
        <v>74.81</v>
      </c>
      <c r="F374" s="67">
        <v>934.31</v>
      </c>
      <c r="G374" s="68">
        <v>382</v>
      </c>
      <c r="H374" s="66" t="s">
        <v>172</v>
      </c>
      <c r="I374" s="76" t="s">
        <v>169</v>
      </c>
    </row>
    <row r="375" spans="1:9" ht="14.25" customHeight="1" x14ac:dyDescent="0.2">
      <c r="A375" s="74">
        <f t="shared" si="5"/>
        <v>369</v>
      </c>
      <c r="B375" s="65" t="s">
        <v>936</v>
      </c>
      <c r="C375" s="66" t="s">
        <v>937</v>
      </c>
      <c r="D375" s="67">
        <v>961.74</v>
      </c>
      <c r="E375" s="67">
        <v>102.51</v>
      </c>
      <c r="F375" s="67">
        <v>1064.25</v>
      </c>
      <c r="G375" s="68">
        <v>201</v>
      </c>
      <c r="H375" s="66" t="s">
        <v>205</v>
      </c>
      <c r="I375" s="76" t="s">
        <v>169</v>
      </c>
    </row>
    <row r="376" spans="1:9" ht="14.25" customHeight="1" x14ac:dyDescent="0.2">
      <c r="A376" s="74">
        <f t="shared" si="5"/>
        <v>370</v>
      </c>
      <c r="B376" s="65" t="s">
        <v>938</v>
      </c>
      <c r="C376" s="66" t="s">
        <v>939</v>
      </c>
      <c r="D376" s="67">
        <v>1211.76</v>
      </c>
      <c r="E376" s="67">
        <v>69.61</v>
      </c>
      <c r="F376" s="67">
        <v>1281.3699999999999</v>
      </c>
      <c r="G376" s="68">
        <v>38</v>
      </c>
      <c r="H376" s="66" t="s">
        <v>193</v>
      </c>
      <c r="I376" s="76" t="s">
        <v>169</v>
      </c>
    </row>
    <row r="377" spans="1:9" ht="14.25" customHeight="1" x14ac:dyDescent="0.2">
      <c r="A377" s="74">
        <f t="shared" si="5"/>
        <v>371</v>
      </c>
      <c r="B377" s="65" t="s">
        <v>940</v>
      </c>
      <c r="C377" s="66" t="s">
        <v>941</v>
      </c>
      <c r="D377" s="67">
        <v>795.42</v>
      </c>
      <c r="E377" s="67">
        <v>76.540000000000006</v>
      </c>
      <c r="F377" s="67">
        <v>871.96</v>
      </c>
      <c r="G377" s="68">
        <v>479</v>
      </c>
      <c r="H377" s="66" t="s">
        <v>179</v>
      </c>
      <c r="I377" s="76" t="s">
        <v>169</v>
      </c>
    </row>
    <row r="378" spans="1:9" ht="14.25" customHeight="1" x14ac:dyDescent="0.2">
      <c r="A378" s="74">
        <f t="shared" si="5"/>
        <v>372</v>
      </c>
      <c r="B378" s="65" t="s">
        <v>942</v>
      </c>
      <c r="C378" s="66" t="s">
        <v>943</v>
      </c>
      <c r="D378" s="67">
        <v>981.9</v>
      </c>
      <c r="E378" s="67">
        <v>113.77</v>
      </c>
      <c r="F378" s="67">
        <v>1095.67</v>
      </c>
      <c r="G378" s="68">
        <v>164</v>
      </c>
      <c r="H378" s="66" t="s">
        <v>179</v>
      </c>
      <c r="I378" s="76" t="s">
        <v>169</v>
      </c>
    </row>
    <row r="379" spans="1:9" ht="14.25" customHeight="1" x14ac:dyDescent="0.2">
      <c r="A379" s="74">
        <f t="shared" si="5"/>
        <v>373</v>
      </c>
      <c r="B379" s="65" t="s">
        <v>944</v>
      </c>
      <c r="C379" s="66" t="s">
        <v>945</v>
      </c>
      <c r="D379" s="67">
        <v>753.57</v>
      </c>
      <c r="E379" s="67">
        <v>74.81</v>
      </c>
      <c r="F379" s="67">
        <v>828.38</v>
      </c>
      <c r="G379" s="68">
        <v>535</v>
      </c>
      <c r="H379" s="66" t="s">
        <v>267</v>
      </c>
      <c r="I379" s="76" t="s">
        <v>169</v>
      </c>
    </row>
    <row r="380" spans="1:9" ht="14.25" customHeight="1" x14ac:dyDescent="0.2">
      <c r="A380" s="74">
        <f t="shared" si="5"/>
        <v>374</v>
      </c>
      <c r="B380" s="65" t="s">
        <v>946</v>
      </c>
      <c r="C380" s="66" t="s">
        <v>947</v>
      </c>
      <c r="D380" s="67">
        <v>576.54</v>
      </c>
      <c r="E380" s="67">
        <v>74.81</v>
      </c>
      <c r="F380" s="67">
        <v>651.35</v>
      </c>
      <c r="G380" s="68">
        <v>618</v>
      </c>
      <c r="H380" s="66" t="s">
        <v>267</v>
      </c>
      <c r="I380" s="76" t="s">
        <v>169</v>
      </c>
    </row>
    <row r="381" spans="1:9" ht="14.25" customHeight="1" x14ac:dyDescent="0.2">
      <c r="A381" s="74">
        <f t="shared" si="5"/>
        <v>375</v>
      </c>
      <c r="B381" s="65" t="s">
        <v>948</v>
      </c>
      <c r="C381" s="66" t="s">
        <v>949</v>
      </c>
      <c r="D381" s="67">
        <v>861.93</v>
      </c>
      <c r="E381" s="67">
        <v>99.91</v>
      </c>
      <c r="F381" s="67">
        <v>961.84</v>
      </c>
      <c r="G381" s="68">
        <v>328</v>
      </c>
      <c r="H381" s="66" t="s">
        <v>215</v>
      </c>
      <c r="I381" s="76" t="s">
        <v>169</v>
      </c>
    </row>
    <row r="382" spans="1:9" ht="14.25" customHeight="1" x14ac:dyDescent="0.2">
      <c r="A382" s="74">
        <f t="shared" si="5"/>
        <v>376</v>
      </c>
      <c r="B382" s="65" t="s">
        <v>950</v>
      </c>
      <c r="C382" s="66" t="s">
        <v>951</v>
      </c>
      <c r="D382" s="67">
        <v>503.82</v>
      </c>
      <c r="E382" s="67">
        <v>91.26</v>
      </c>
      <c r="F382" s="67">
        <v>595.08000000000004</v>
      </c>
      <c r="G382" s="68">
        <v>620</v>
      </c>
      <c r="H382" s="66" t="s">
        <v>237</v>
      </c>
      <c r="I382" s="76" t="s">
        <v>169</v>
      </c>
    </row>
    <row r="383" spans="1:9" ht="14.25" customHeight="1" x14ac:dyDescent="0.2">
      <c r="A383" s="74">
        <f t="shared" si="5"/>
        <v>377</v>
      </c>
      <c r="B383" s="65" t="s">
        <v>952</v>
      </c>
      <c r="C383" s="66" t="s">
        <v>953</v>
      </c>
      <c r="D383" s="67">
        <v>891.36</v>
      </c>
      <c r="E383" s="67">
        <v>125.89</v>
      </c>
      <c r="F383" s="67">
        <v>1017.25</v>
      </c>
      <c r="G383" s="68">
        <v>263</v>
      </c>
      <c r="H383" s="66" t="s">
        <v>187</v>
      </c>
      <c r="I383" s="76" t="s">
        <v>169</v>
      </c>
    </row>
    <row r="384" spans="1:9" ht="14.25" customHeight="1" x14ac:dyDescent="0.2">
      <c r="A384" s="74">
        <f t="shared" si="5"/>
        <v>378</v>
      </c>
      <c r="B384" s="65" t="s">
        <v>954</v>
      </c>
      <c r="C384" s="66" t="s">
        <v>955</v>
      </c>
      <c r="D384" s="67">
        <v>1031.8499999999999</v>
      </c>
      <c r="E384" s="67">
        <v>96.45</v>
      </c>
      <c r="F384" s="67">
        <v>1128.3</v>
      </c>
      <c r="G384" s="68">
        <v>130</v>
      </c>
      <c r="H384" s="66" t="s">
        <v>262</v>
      </c>
      <c r="I384" s="76" t="s">
        <v>169</v>
      </c>
    </row>
    <row r="385" spans="1:9" ht="14.25" customHeight="1" x14ac:dyDescent="0.2">
      <c r="A385" s="74">
        <f t="shared" si="5"/>
        <v>379</v>
      </c>
      <c r="B385" s="65" t="s">
        <v>956</v>
      </c>
      <c r="C385" s="66" t="s">
        <v>957</v>
      </c>
      <c r="D385" s="67">
        <v>827.01</v>
      </c>
      <c r="E385" s="67">
        <v>125.89</v>
      </c>
      <c r="F385" s="67">
        <v>952.9</v>
      </c>
      <c r="G385" s="68">
        <v>345</v>
      </c>
      <c r="H385" s="66" t="s">
        <v>172</v>
      </c>
      <c r="I385" s="76" t="s">
        <v>169</v>
      </c>
    </row>
    <row r="386" spans="1:9" ht="14.25" customHeight="1" x14ac:dyDescent="0.2">
      <c r="A386" s="74">
        <f t="shared" si="5"/>
        <v>380</v>
      </c>
      <c r="B386" s="65" t="s">
        <v>958</v>
      </c>
      <c r="C386" s="66" t="s">
        <v>959</v>
      </c>
      <c r="D386" s="67">
        <v>771.57</v>
      </c>
      <c r="E386" s="67">
        <v>112.9</v>
      </c>
      <c r="F386" s="67">
        <v>884.47</v>
      </c>
      <c r="G386" s="68">
        <v>458</v>
      </c>
      <c r="H386" s="66" t="s">
        <v>175</v>
      </c>
      <c r="I386" s="76" t="s">
        <v>169</v>
      </c>
    </row>
    <row r="387" spans="1:9" ht="14.25" customHeight="1" x14ac:dyDescent="0.2">
      <c r="A387" s="74">
        <f t="shared" si="5"/>
        <v>381</v>
      </c>
      <c r="B387" s="65" t="s">
        <v>960</v>
      </c>
      <c r="C387" s="66" t="s">
        <v>961</v>
      </c>
      <c r="D387" s="67">
        <v>1239.3</v>
      </c>
      <c r="E387" s="67">
        <v>105.97</v>
      </c>
      <c r="F387" s="67">
        <v>1345.27</v>
      </c>
      <c r="G387" s="68">
        <v>20</v>
      </c>
      <c r="H387" s="66" t="s">
        <v>198</v>
      </c>
      <c r="I387" s="76" t="s">
        <v>223</v>
      </c>
    </row>
    <row r="388" spans="1:9" ht="14.25" customHeight="1" x14ac:dyDescent="0.2">
      <c r="A388" s="74">
        <f t="shared" si="5"/>
        <v>382</v>
      </c>
      <c r="B388" s="65" t="s">
        <v>962</v>
      </c>
      <c r="C388" s="66" t="s">
        <v>963</v>
      </c>
      <c r="D388" s="67">
        <v>958.59</v>
      </c>
      <c r="E388" s="67">
        <v>112.9</v>
      </c>
      <c r="F388" s="67">
        <v>1071.49</v>
      </c>
      <c r="G388" s="68">
        <v>188</v>
      </c>
      <c r="H388" s="66" t="s">
        <v>187</v>
      </c>
      <c r="I388" s="76" t="s">
        <v>169</v>
      </c>
    </row>
    <row r="389" spans="1:9" ht="14.25" customHeight="1" x14ac:dyDescent="0.2">
      <c r="A389" s="74">
        <f t="shared" si="5"/>
        <v>383</v>
      </c>
      <c r="B389" s="65" t="s">
        <v>964</v>
      </c>
      <c r="C389" s="66" t="s">
        <v>965</v>
      </c>
      <c r="D389" s="67" t="s">
        <v>274</v>
      </c>
      <c r="E389" s="67" t="s">
        <v>274</v>
      </c>
      <c r="F389" s="67">
        <v>0</v>
      </c>
      <c r="G389" s="68">
        <v>621</v>
      </c>
      <c r="H389" s="66" t="s">
        <v>337</v>
      </c>
      <c r="I389" s="76" t="s">
        <v>275</v>
      </c>
    </row>
    <row r="390" spans="1:9" ht="14.25" customHeight="1" x14ac:dyDescent="0.2">
      <c r="A390" s="74">
        <f t="shared" si="5"/>
        <v>384</v>
      </c>
      <c r="B390" s="65" t="s">
        <v>966</v>
      </c>
      <c r="C390" s="66" t="s">
        <v>967</v>
      </c>
      <c r="D390" s="67">
        <v>1162.17</v>
      </c>
      <c r="E390" s="67">
        <v>117.23</v>
      </c>
      <c r="F390" s="67">
        <v>1279.4000000000001</v>
      </c>
      <c r="G390" s="68">
        <v>40</v>
      </c>
      <c r="H390" s="66" t="s">
        <v>175</v>
      </c>
      <c r="I390" s="76" t="s">
        <v>169</v>
      </c>
    </row>
    <row r="391" spans="1:9" ht="14.25" customHeight="1" x14ac:dyDescent="0.2">
      <c r="A391" s="74">
        <f t="shared" si="5"/>
        <v>385</v>
      </c>
      <c r="B391" s="65" t="s">
        <v>968</v>
      </c>
      <c r="C391" s="66" t="s">
        <v>969</v>
      </c>
      <c r="D391" s="67">
        <v>815.94</v>
      </c>
      <c r="E391" s="67">
        <v>74.81</v>
      </c>
      <c r="F391" s="67">
        <v>890.75</v>
      </c>
      <c r="G391" s="68">
        <v>449</v>
      </c>
      <c r="H391" s="66" t="s">
        <v>190</v>
      </c>
      <c r="I391" s="76" t="s">
        <v>169</v>
      </c>
    </row>
    <row r="392" spans="1:9" ht="14.25" customHeight="1" x14ac:dyDescent="0.2">
      <c r="A392" s="74">
        <f t="shared" ref="A392:A455" si="6">A391+1</f>
        <v>386</v>
      </c>
      <c r="B392" s="65" t="s">
        <v>970</v>
      </c>
      <c r="C392" s="66" t="s">
        <v>971</v>
      </c>
      <c r="D392" s="67">
        <v>1076.67</v>
      </c>
      <c r="E392" s="67">
        <v>121.56</v>
      </c>
      <c r="F392" s="67">
        <v>1198.23</v>
      </c>
      <c r="G392" s="68">
        <v>84</v>
      </c>
      <c r="H392" s="66" t="s">
        <v>172</v>
      </c>
      <c r="I392" s="76" t="s">
        <v>169</v>
      </c>
    </row>
    <row r="393" spans="1:9" ht="14.25" customHeight="1" x14ac:dyDescent="0.2">
      <c r="A393" s="74">
        <f t="shared" si="6"/>
        <v>387</v>
      </c>
      <c r="B393" s="65" t="s">
        <v>972</v>
      </c>
      <c r="C393" s="66" t="s">
        <v>973</v>
      </c>
      <c r="D393" s="67">
        <v>1108.53</v>
      </c>
      <c r="E393" s="67">
        <v>117.23</v>
      </c>
      <c r="F393" s="67">
        <v>1225.76</v>
      </c>
      <c r="G393" s="68">
        <v>68</v>
      </c>
      <c r="H393" s="66" t="s">
        <v>337</v>
      </c>
      <c r="I393" s="76" t="s">
        <v>169</v>
      </c>
    </row>
    <row r="394" spans="1:9" ht="14.25" customHeight="1" x14ac:dyDescent="0.2">
      <c r="A394" s="74">
        <f t="shared" si="6"/>
        <v>388</v>
      </c>
      <c r="B394" s="65" t="s">
        <v>974</v>
      </c>
      <c r="C394" s="66" t="s">
        <v>975</v>
      </c>
      <c r="D394" s="67">
        <v>820.8</v>
      </c>
      <c r="E394" s="67">
        <v>105.97</v>
      </c>
      <c r="F394" s="67">
        <v>926.77</v>
      </c>
      <c r="G394" s="68">
        <v>393</v>
      </c>
      <c r="H394" s="66" t="s">
        <v>187</v>
      </c>
      <c r="I394" s="76" t="s">
        <v>169</v>
      </c>
    </row>
    <row r="395" spans="1:9" ht="14.25" customHeight="1" x14ac:dyDescent="0.2">
      <c r="A395" s="74">
        <f t="shared" si="6"/>
        <v>389</v>
      </c>
      <c r="B395" s="65" t="s">
        <v>976</v>
      </c>
      <c r="C395" s="66" t="s">
        <v>977</v>
      </c>
      <c r="D395" s="67">
        <v>1023.75</v>
      </c>
      <c r="E395" s="67">
        <v>126.75</v>
      </c>
      <c r="F395" s="67">
        <v>1150.5</v>
      </c>
      <c r="G395" s="68">
        <v>116</v>
      </c>
      <c r="H395" s="66" t="s">
        <v>215</v>
      </c>
      <c r="I395" s="76" t="s">
        <v>169</v>
      </c>
    </row>
    <row r="396" spans="1:9" ht="14.25" customHeight="1" x14ac:dyDescent="0.2">
      <c r="A396" s="74">
        <f t="shared" si="6"/>
        <v>390</v>
      </c>
      <c r="B396" s="65" t="s">
        <v>978</v>
      </c>
      <c r="C396" s="66" t="s">
        <v>979</v>
      </c>
      <c r="D396" s="67">
        <v>844.47</v>
      </c>
      <c r="E396" s="67">
        <v>104.24</v>
      </c>
      <c r="F396" s="67">
        <v>948.71</v>
      </c>
      <c r="G396" s="68">
        <v>356</v>
      </c>
      <c r="H396" s="66" t="s">
        <v>337</v>
      </c>
      <c r="I396" s="76" t="s">
        <v>169</v>
      </c>
    </row>
    <row r="397" spans="1:9" ht="14.25" customHeight="1" x14ac:dyDescent="0.2">
      <c r="A397" s="74">
        <f t="shared" si="6"/>
        <v>391</v>
      </c>
      <c r="B397" s="65" t="s">
        <v>980</v>
      </c>
      <c r="C397" s="66" t="s">
        <v>981</v>
      </c>
      <c r="D397" s="67">
        <v>979.29</v>
      </c>
      <c r="E397" s="67">
        <v>119.83</v>
      </c>
      <c r="F397" s="67">
        <v>1099.1199999999999</v>
      </c>
      <c r="G397" s="68">
        <v>162</v>
      </c>
      <c r="H397" s="66" t="s">
        <v>175</v>
      </c>
      <c r="I397" s="76" t="s">
        <v>169</v>
      </c>
    </row>
    <row r="398" spans="1:9" ht="14.25" customHeight="1" x14ac:dyDescent="0.2">
      <c r="A398" s="74">
        <f t="shared" si="6"/>
        <v>392</v>
      </c>
      <c r="B398" s="65" t="s">
        <v>982</v>
      </c>
      <c r="C398" s="66" t="s">
        <v>983</v>
      </c>
      <c r="D398" s="67">
        <v>722.16</v>
      </c>
      <c r="E398" s="67">
        <v>86.93</v>
      </c>
      <c r="F398" s="67">
        <v>809.09</v>
      </c>
      <c r="G398" s="68">
        <v>553</v>
      </c>
      <c r="H398" s="66" t="s">
        <v>198</v>
      </c>
      <c r="I398" s="76" t="s">
        <v>169</v>
      </c>
    </row>
    <row r="399" spans="1:9" ht="14.25" customHeight="1" x14ac:dyDescent="0.2">
      <c r="A399" s="74">
        <f t="shared" si="6"/>
        <v>393</v>
      </c>
      <c r="B399" s="65" t="s">
        <v>984</v>
      </c>
      <c r="C399" s="66" t="s">
        <v>985</v>
      </c>
      <c r="D399" s="67" t="s">
        <v>274</v>
      </c>
      <c r="E399" s="67" t="s">
        <v>274</v>
      </c>
      <c r="F399" s="67">
        <v>0</v>
      </c>
      <c r="G399" s="68">
        <v>621</v>
      </c>
      <c r="H399" s="66" t="s">
        <v>187</v>
      </c>
      <c r="I399" s="76" t="s">
        <v>275</v>
      </c>
    </row>
    <row r="400" spans="1:9" ht="14.25" customHeight="1" x14ac:dyDescent="0.2">
      <c r="A400" s="74">
        <f t="shared" si="6"/>
        <v>394</v>
      </c>
      <c r="B400" s="65" t="s">
        <v>986</v>
      </c>
      <c r="C400" s="66" t="s">
        <v>987</v>
      </c>
      <c r="D400" s="67">
        <v>963.9</v>
      </c>
      <c r="E400" s="67">
        <v>97.32</v>
      </c>
      <c r="F400" s="67">
        <v>1061.22</v>
      </c>
      <c r="G400" s="68">
        <v>207</v>
      </c>
      <c r="H400" s="66" t="s">
        <v>182</v>
      </c>
      <c r="I400" s="76" t="s">
        <v>169</v>
      </c>
    </row>
    <row r="401" spans="1:9" ht="14.25" customHeight="1" x14ac:dyDescent="0.2">
      <c r="A401" s="74">
        <f t="shared" si="6"/>
        <v>395</v>
      </c>
      <c r="B401" s="65" t="s">
        <v>988</v>
      </c>
      <c r="C401" s="66" t="s">
        <v>989</v>
      </c>
      <c r="D401" s="67">
        <v>1000.53</v>
      </c>
      <c r="E401" s="67">
        <v>81.73</v>
      </c>
      <c r="F401" s="67">
        <v>1082.26</v>
      </c>
      <c r="G401" s="68">
        <v>178</v>
      </c>
      <c r="H401" s="66" t="s">
        <v>175</v>
      </c>
      <c r="I401" s="76" t="s">
        <v>169</v>
      </c>
    </row>
    <row r="402" spans="1:9" ht="14.25" customHeight="1" x14ac:dyDescent="0.2">
      <c r="A402" s="74">
        <f t="shared" si="6"/>
        <v>396</v>
      </c>
      <c r="B402" s="65" t="s">
        <v>990</v>
      </c>
      <c r="C402" s="66" t="s">
        <v>991</v>
      </c>
      <c r="D402" s="67">
        <v>1073.43</v>
      </c>
      <c r="E402" s="67">
        <v>131.08000000000001</v>
      </c>
      <c r="F402" s="67">
        <v>1204.51</v>
      </c>
      <c r="G402" s="68">
        <v>77</v>
      </c>
      <c r="H402" s="66" t="s">
        <v>179</v>
      </c>
      <c r="I402" s="76" t="s">
        <v>169</v>
      </c>
    </row>
    <row r="403" spans="1:9" ht="14.25" customHeight="1" x14ac:dyDescent="0.2">
      <c r="A403" s="74">
        <f t="shared" si="6"/>
        <v>397</v>
      </c>
      <c r="B403" s="65" t="s">
        <v>992</v>
      </c>
      <c r="C403" s="66" t="s">
        <v>993</v>
      </c>
      <c r="D403" s="67">
        <v>793.89</v>
      </c>
      <c r="E403" s="67">
        <v>121.56</v>
      </c>
      <c r="F403" s="67">
        <v>915.45</v>
      </c>
      <c r="G403" s="68">
        <v>408</v>
      </c>
      <c r="H403" s="66" t="s">
        <v>267</v>
      </c>
      <c r="I403" s="76" t="s">
        <v>169</v>
      </c>
    </row>
    <row r="404" spans="1:9" ht="14.25" customHeight="1" x14ac:dyDescent="0.2">
      <c r="A404" s="74">
        <f t="shared" si="6"/>
        <v>398</v>
      </c>
      <c r="B404" s="65" t="s">
        <v>994</v>
      </c>
      <c r="C404" s="66" t="s">
        <v>995</v>
      </c>
      <c r="D404" s="67">
        <v>785.43</v>
      </c>
      <c r="E404" s="67">
        <v>73.069999999999993</v>
      </c>
      <c r="F404" s="67">
        <v>858.5</v>
      </c>
      <c r="G404" s="68">
        <v>498</v>
      </c>
      <c r="H404" s="66" t="s">
        <v>311</v>
      </c>
      <c r="I404" s="76" t="s">
        <v>169</v>
      </c>
    </row>
    <row r="405" spans="1:9" ht="14.25" customHeight="1" x14ac:dyDescent="0.2">
      <c r="A405" s="74">
        <f t="shared" si="6"/>
        <v>399</v>
      </c>
      <c r="B405" s="65" t="s">
        <v>996</v>
      </c>
      <c r="C405" s="66" t="s">
        <v>997</v>
      </c>
      <c r="D405" s="67">
        <v>824.04</v>
      </c>
      <c r="E405" s="67">
        <v>122.42</v>
      </c>
      <c r="F405" s="67">
        <v>946.46</v>
      </c>
      <c r="G405" s="68">
        <v>360</v>
      </c>
      <c r="H405" s="66" t="s">
        <v>262</v>
      </c>
      <c r="I405" s="76" t="s">
        <v>169</v>
      </c>
    </row>
    <row r="406" spans="1:9" ht="14.25" customHeight="1" x14ac:dyDescent="0.2">
      <c r="A406" s="74">
        <f t="shared" si="6"/>
        <v>400</v>
      </c>
      <c r="B406" s="65" t="s">
        <v>998</v>
      </c>
      <c r="C406" s="66" t="s">
        <v>999</v>
      </c>
      <c r="D406" s="67">
        <v>894.42</v>
      </c>
      <c r="E406" s="67">
        <v>69.61</v>
      </c>
      <c r="F406" s="67">
        <v>964.03</v>
      </c>
      <c r="G406" s="68">
        <v>323</v>
      </c>
      <c r="H406" s="66" t="s">
        <v>187</v>
      </c>
      <c r="I406" s="76" t="s">
        <v>169</v>
      </c>
    </row>
    <row r="407" spans="1:9" ht="14.25" customHeight="1" x14ac:dyDescent="0.2">
      <c r="A407" s="74">
        <f t="shared" si="6"/>
        <v>401</v>
      </c>
      <c r="B407" s="65" t="s">
        <v>1000</v>
      </c>
      <c r="C407" s="66" t="s">
        <v>1001</v>
      </c>
      <c r="D407" s="67">
        <v>1155.33</v>
      </c>
      <c r="E407" s="67">
        <v>80.87</v>
      </c>
      <c r="F407" s="67">
        <v>1236.2</v>
      </c>
      <c r="G407" s="68">
        <v>58</v>
      </c>
      <c r="H407" s="66" t="s">
        <v>237</v>
      </c>
      <c r="I407" s="76" t="s">
        <v>169</v>
      </c>
    </row>
    <row r="408" spans="1:9" ht="14.25" customHeight="1" x14ac:dyDescent="0.2">
      <c r="A408" s="74">
        <f t="shared" si="6"/>
        <v>402</v>
      </c>
      <c r="B408" s="65" t="s">
        <v>1002</v>
      </c>
      <c r="C408" s="66" t="s">
        <v>1003</v>
      </c>
      <c r="D408" s="67">
        <v>823.95</v>
      </c>
      <c r="E408" s="67">
        <v>92.99</v>
      </c>
      <c r="F408" s="67">
        <v>916.94</v>
      </c>
      <c r="G408" s="68">
        <v>405</v>
      </c>
      <c r="H408" s="66" t="s">
        <v>187</v>
      </c>
      <c r="I408" s="76" t="s">
        <v>169</v>
      </c>
    </row>
    <row r="409" spans="1:9" ht="14.25" customHeight="1" x14ac:dyDescent="0.2">
      <c r="A409" s="74">
        <f t="shared" si="6"/>
        <v>403</v>
      </c>
      <c r="B409" s="65" t="s">
        <v>1004</v>
      </c>
      <c r="C409" s="66" t="s">
        <v>1005</v>
      </c>
      <c r="D409" s="67">
        <v>1158.1199999999999</v>
      </c>
      <c r="E409" s="67">
        <v>134.55000000000001</v>
      </c>
      <c r="F409" s="67">
        <v>1292.67</v>
      </c>
      <c r="G409" s="68">
        <v>35</v>
      </c>
      <c r="H409" s="66" t="s">
        <v>250</v>
      </c>
      <c r="I409" s="76" t="s">
        <v>169</v>
      </c>
    </row>
    <row r="410" spans="1:9" ht="14.25" customHeight="1" x14ac:dyDescent="0.2">
      <c r="A410" s="74">
        <f t="shared" si="6"/>
        <v>404</v>
      </c>
      <c r="B410" s="65" t="s">
        <v>1006</v>
      </c>
      <c r="C410" s="66" t="s">
        <v>1007</v>
      </c>
      <c r="D410" s="67">
        <v>1028.8800000000001</v>
      </c>
      <c r="E410" s="67">
        <v>134.55000000000001</v>
      </c>
      <c r="F410" s="67">
        <v>1163.43</v>
      </c>
      <c r="G410" s="68">
        <v>105</v>
      </c>
      <c r="H410" s="66" t="s">
        <v>187</v>
      </c>
      <c r="I410" s="76" t="s">
        <v>169</v>
      </c>
    </row>
    <row r="411" spans="1:9" ht="14.25" customHeight="1" x14ac:dyDescent="0.2">
      <c r="A411" s="74">
        <f t="shared" si="6"/>
        <v>405</v>
      </c>
      <c r="B411" s="65" t="s">
        <v>1008</v>
      </c>
      <c r="C411" s="66" t="s">
        <v>1009</v>
      </c>
      <c r="D411" s="67">
        <v>627.21</v>
      </c>
      <c r="E411" s="67">
        <v>95.58</v>
      </c>
      <c r="F411" s="67">
        <v>722.79</v>
      </c>
      <c r="G411" s="68">
        <v>604</v>
      </c>
      <c r="H411" s="66" t="s">
        <v>193</v>
      </c>
      <c r="I411" s="76" t="s">
        <v>169</v>
      </c>
    </row>
    <row r="412" spans="1:9" ht="14.25" customHeight="1" x14ac:dyDescent="0.2">
      <c r="A412" s="74">
        <f t="shared" si="6"/>
        <v>406</v>
      </c>
      <c r="B412" s="65" t="s">
        <v>1010</v>
      </c>
      <c r="C412" s="66" t="s">
        <v>1011</v>
      </c>
      <c r="D412" s="67">
        <v>727.83</v>
      </c>
      <c r="E412" s="67">
        <v>92.12</v>
      </c>
      <c r="F412" s="67">
        <v>819.95</v>
      </c>
      <c r="G412" s="68">
        <v>541</v>
      </c>
      <c r="H412" s="66" t="s">
        <v>262</v>
      </c>
      <c r="I412" s="76" t="s">
        <v>169</v>
      </c>
    </row>
    <row r="413" spans="1:9" ht="14.25" customHeight="1" x14ac:dyDescent="0.2">
      <c r="A413" s="74">
        <f t="shared" si="6"/>
        <v>407</v>
      </c>
      <c r="B413" s="65" t="s">
        <v>1012</v>
      </c>
      <c r="C413" s="66" t="s">
        <v>1013</v>
      </c>
      <c r="D413" s="67">
        <v>779.4</v>
      </c>
      <c r="E413" s="67">
        <v>70.48</v>
      </c>
      <c r="F413" s="67">
        <v>849.88</v>
      </c>
      <c r="G413" s="68">
        <v>510</v>
      </c>
      <c r="H413" s="66" t="s">
        <v>198</v>
      </c>
      <c r="I413" s="76" t="s">
        <v>169</v>
      </c>
    </row>
    <row r="414" spans="1:9" ht="14.25" customHeight="1" x14ac:dyDescent="0.2">
      <c r="A414" s="74">
        <f t="shared" si="6"/>
        <v>408</v>
      </c>
      <c r="B414" s="65" t="s">
        <v>1014</v>
      </c>
      <c r="C414" s="66" t="s">
        <v>1015</v>
      </c>
      <c r="D414" s="67">
        <v>654.03</v>
      </c>
      <c r="E414" s="67">
        <v>79.13</v>
      </c>
      <c r="F414" s="67">
        <v>733.16</v>
      </c>
      <c r="G414" s="68">
        <v>600</v>
      </c>
      <c r="H414" s="66" t="s">
        <v>182</v>
      </c>
      <c r="I414" s="76" t="s">
        <v>169</v>
      </c>
    </row>
    <row r="415" spans="1:9" ht="14.25" customHeight="1" x14ac:dyDescent="0.2">
      <c r="A415" s="74">
        <f t="shared" si="6"/>
        <v>409</v>
      </c>
      <c r="B415" s="65" t="s">
        <v>1016</v>
      </c>
      <c r="C415" s="66" t="s">
        <v>1017</v>
      </c>
      <c r="D415" s="67">
        <v>583.91999999999996</v>
      </c>
      <c r="E415" s="67">
        <v>112.9</v>
      </c>
      <c r="F415" s="67">
        <v>696.82</v>
      </c>
      <c r="G415" s="68">
        <v>611</v>
      </c>
      <c r="H415" s="66" t="s">
        <v>262</v>
      </c>
      <c r="I415" s="76" t="s">
        <v>169</v>
      </c>
    </row>
    <row r="416" spans="1:9" ht="14.25" customHeight="1" x14ac:dyDescent="0.2">
      <c r="A416" s="74">
        <f t="shared" si="6"/>
        <v>410</v>
      </c>
      <c r="B416" s="65" t="s">
        <v>1018</v>
      </c>
      <c r="C416" s="66" t="s">
        <v>1019</v>
      </c>
      <c r="D416" s="67">
        <v>1158.8399999999999</v>
      </c>
      <c r="E416" s="67">
        <v>92.12</v>
      </c>
      <c r="F416" s="67">
        <v>1250.96</v>
      </c>
      <c r="G416" s="68">
        <v>53</v>
      </c>
      <c r="H416" s="66" t="s">
        <v>179</v>
      </c>
      <c r="I416" s="76" t="s">
        <v>169</v>
      </c>
    </row>
    <row r="417" spans="1:9" ht="14.25" customHeight="1" x14ac:dyDescent="0.2">
      <c r="A417" s="74">
        <f t="shared" si="6"/>
        <v>411</v>
      </c>
      <c r="B417" s="65" t="s">
        <v>1020</v>
      </c>
      <c r="C417" s="66" t="s">
        <v>1021</v>
      </c>
      <c r="D417" s="67">
        <v>1050.3</v>
      </c>
      <c r="E417" s="67">
        <v>77.400000000000006</v>
      </c>
      <c r="F417" s="67">
        <v>1127.7</v>
      </c>
      <c r="G417" s="68">
        <v>132</v>
      </c>
      <c r="H417" s="66" t="s">
        <v>179</v>
      </c>
      <c r="I417" s="76" t="s">
        <v>169</v>
      </c>
    </row>
    <row r="418" spans="1:9" ht="14.25" customHeight="1" x14ac:dyDescent="0.2">
      <c r="A418" s="74">
        <f t="shared" si="6"/>
        <v>412</v>
      </c>
      <c r="B418" s="65" t="s">
        <v>1022</v>
      </c>
      <c r="C418" s="66" t="s">
        <v>1023</v>
      </c>
      <c r="D418" s="67">
        <v>934.56</v>
      </c>
      <c r="E418" s="67">
        <v>84.33</v>
      </c>
      <c r="F418" s="67">
        <v>1018.89</v>
      </c>
      <c r="G418" s="68">
        <v>258</v>
      </c>
      <c r="H418" s="66" t="s">
        <v>179</v>
      </c>
      <c r="I418" s="76" t="s">
        <v>169</v>
      </c>
    </row>
    <row r="419" spans="1:9" ht="14.25" customHeight="1" x14ac:dyDescent="0.2">
      <c r="A419" s="74">
        <f t="shared" si="6"/>
        <v>413</v>
      </c>
      <c r="B419" s="65" t="s">
        <v>1024</v>
      </c>
      <c r="C419" s="66" t="s">
        <v>1025</v>
      </c>
      <c r="D419" s="67">
        <v>787.68</v>
      </c>
      <c r="E419" s="67">
        <v>122.42</v>
      </c>
      <c r="F419" s="67">
        <v>910.1</v>
      </c>
      <c r="G419" s="68">
        <v>417</v>
      </c>
      <c r="H419" s="66" t="s">
        <v>182</v>
      </c>
      <c r="I419" s="76" t="s">
        <v>169</v>
      </c>
    </row>
    <row r="420" spans="1:9" ht="14.25" customHeight="1" x14ac:dyDescent="0.2">
      <c r="A420" s="74">
        <f t="shared" si="6"/>
        <v>414</v>
      </c>
      <c r="B420" s="65" t="s">
        <v>1026</v>
      </c>
      <c r="C420" s="66" t="s">
        <v>1027</v>
      </c>
      <c r="D420" s="67">
        <v>926.28</v>
      </c>
      <c r="E420" s="67">
        <v>122.42</v>
      </c>
      <c r="F420" s="67">
        <v>1048.7</v>
      </c>
      <c r="G420" s="68">
        <v>222</v>
      </c>
      <c r="H420" s="66" t="s">
        <v>187</v>
      </c>
      <c r="I420" s="76" t="s">
        <v>169</v>
      </c>
    </row>
    <row r="421" spans="1:9" ht="14.25" customHeight="1" x14ac:dyDescent="0.2">
      <c r="A421" s="74">
        <f t="shared" si="6"/>
        <v>415</v>
      </c>
      <c r="B421" s="65" t="s">
        <v>1028</v>
      </c>
      <c r="C421" s="66" t="s">
        <v>1029</v>
      </c>
      <c r="D421" s="67">
        <v>1071.45</v>
      </c>
      <c r="E421" s="67">
        <v>125.89</v>
      </c>
      <c r="F421" s="67">
        <v>1197.3399999999999</v>
      </c>
      <c r="G421" s="68">
        <v>85</v>
      </c>
      <c r="H421" s="66" t="s">
        <v>187</v>
      </c>
      <c r="I421" s="76" t="s">
        <v>169</v>
      </c>
    </row>
    <row r="422" spans="1:9" ht="14.25" customHeight="1" x14ac:dyDescent="0.2">
      <c r="A422" s="74">
        <f t="shared" si="6"/>
        <v>416</v>
      </c>
      <c r="B422" s="65" t="s">
        <v>1030</v>
      </c>
      <c r="C422" s="66" t="s">
        <v>1031</v>
      </c>
      <c r="D422" s="67">
        <v>977.22</v>
      </c>
      <c r="E422" s="67">
        <v>117.23</v>
      </c>
      <c r="F422" s="67">
        <v>1094.45</v>
      </c>
      <c r="G422" s="68">
        <v>166</v>
      </c>
      <c r="H422" s="66" t="s">
        <v>179</v>
      </c>
      <c r="I422" s="76" t="s">
        <v>169</v>
      </c>
    </row>
    <row r="423" spans="1:9" ht="14.25" customHeight="1" x14ac:dyDescent="0.2">
      <c r="A423" s="74">
        <f t="shared" si="6"/>
        <v>417</v>
      </c>
      <c r="B423" s="65" t="s">
        <v>1032</v>
      </c>
      <c r="C423" s="66" t="s">
        <v>1033</v>
      </c>
      <c r="D423" s="67">
        <v>1134.18</v>
      </c>
      <c r="E423" s="67">
        <v>97.32</v>
      </c>
      <c r="F423" s="67">
        <v>1231.5</v>
      </c>
      <c r="G423" s="68">
        <v>61</v>
      </c>
      <c r="H423" s="66" t="s">
        <v>193</v>
      </c>
      <c r="I423" s="76" t="s">
        <v>169</v>
      </c>
    </row>
    <row r="424" spans="1:9" ht="14.25" customHeight="1" x14ac:dyDescent="0.2">
      <c r="A424" s="74">
        <f t="shared" si="6"/>
        <v>418</v>
      </c>
      <c r="B424" s="65" t="s">
        <v>1034</v>
      </c>
      <c r="C424" s="66" t="s">
        <v>1035</v>
      </c>
      <c r="D424" s="67">
        <v>720</v>
      </c>
      <c r="E424" s="67">
        <v>74.81</v>
      </c>
      <c r="F424" s="67">
        <v>794.81</v>
      </c>
      <c r="G424" s="68">
        <v>568</v>
      </c>
      <c r="H424" s="66" t="s">
        <v>259</v>
      </c>
      <c r="I424" s="76" t="s">
        <v>169</v>
      </c>
    </row>
    <row r="425" spans="1:9" ht="14.25" customHeight="1" x14ac:dyDescent="0.2">
      <c r="A425" s="74">
        <f t="shared" si="6"/>
        <v>419</v>
      </c>
      <c r="B425" s="65" t="s">
        <v>1036</v>
      </c>
      <c r="C425" s="66" t="s">
        <v>1037</v>
      </c>
      <c r="D425" s="67">
        <v>1199.79</v>
      </c>
      <c r="E425" s="67">
        <v>99.91</v>
      </c>
      <c r="F425" s="67">
        <v>1299.7</v>
      </c>
      <c r="G425" s="68">
        <v>33</v>
      </c>
      <c r="H425" s="66" t="s">
        <v>175</v>
      </c>
      <c r="I425" s="76" t="s">
        <v>169</v>
      </c>
    </row>
    <row r="426" spans="1:9" ht="14.25" customHeight="1" x14ac:dyDescent="0.2">
      <c r="A426" s="74">
        <f t="shared" si="6"/>
        <v>420</v>
      </c>
      <c r="B426" s="65" t="s">
        <v>1038</v>
      </c>
      <c r="C426" s="66" t="s">
        <v>1039</v>
      </c>
      <c r="D426" s="67">
        <v>953.82</v>
      </c>
      <c r="E426" s="67">
        <v>108.57</v>
      </c>
      <c r="F426" s="67">
        <v>1062.3900000000001</v>
      </c>
      <c r="G426" s="68">
        <v>203</v>
      </c>
      <c r="H426" s="66" t="s">
        <v>187</v>
      </c>
      <c r="I426" s="76" t="s">
        <v>169</v>
      </c>
    </row>
    <row r="427" spans="1:9" ht="14.25" customHeight="1" x14ac:dyDescent="0.2">
      <c r="A427" s="74">
        <f t="shared" si="6"/>
        <v>421</v>
      </c>
      <c r="B427" s="65" t="s">
        <v>1040</v>
      </c>
      <c r="C427" s="66" t="s">
        <v>1041</v>
      </c>
      <c r="D427" s="67">
        <v>956.25</v>
      </c>
      <c r="E427" s="67">
        <v>113.77</v>
      </c>
      <c r="F427" s="67">
        <v>1070.02</v>
      </c>
      <c r="G427" s="68">
        <v>191</v>
      </c>
      <c r="H427" s="66" t="s">
        <v>182</v>
      </c>
      <c r="I427" s="76" t="s">
        <v>169</v>
      </c>
    </row>
    <row r="428" spans="1:9" ht="14.25" customHeight="1" x14ac:dyDescent="0.2">
      <c r="A428" s="74">
        <f t="shared" si="6"/>
        <v>422</v>
      </c>
      <c r="B428" s="65" t="s">
        <v>1042</v>
      </c>
      <c r="C428" s="66" t="s">
        <v>1043</v>
      </c>
      <c r="D428" s="67">
        <v>1070.6400000000001</v>
      </c>
      <c r="E428" s="67">
        <v>130.22</v>
      </c>
      <c r="F428" s="67">
        <v>1200.8599999999999</v>
      </c>
      <c r="G428" s="68">
        <v>80</v>
      </c>
      <c r="H428" s="66" t="s">
        <v>187</v>
      </c>
      <c r="I428" s="76" t="s">
        <v>169</v>
      </c>
    </row>
    <row r="429" spans="1:9" ht="14.25" customHeight="1" x14ac:dyDescent="0.2">
      <c r="A429" s="74">
        <f t="shared" si="6"/>
        <v>423</v>
      </c>
      <c r="B429" s="65" t="s">
        <v>1044</v>
      </c>
      <c r="C429" s="66" t="s">
        <v>1045</v>
      </c>
      <c r="D429" s="67">
        <v>687.69</v>
      </c>
      <c r="E429" s="67">
        <v>91.26</v>
      </c>
      <c r="F429" s="67">
        <v>778.95</v>
      </c>
      <c r="G429" s="68">
        <v>575</v>
      </c>
      <c r="H429" s="66" t="s">
        <v>198</v>
      </c>
      <c r="I429" s="76" t="s">
        <v>169</v>
      </c>
    </row>
    <row r="430" spans="1:9" ht="14.25" customHeight="1" x14ac:dyDescent="0.2">
      <c r="A430" s="74">
        <f t="shared" si="6"/>
        <v>424</v>
      </c>
      <c r="B430" s="65" t="s">
        <v>1046</v>
      </c>
      <c r="C430" s="66" t="s">
        <v>1047</v>
      </c>
      <c r="D430" s="67">
        <v>705.33</v>
      </c>
      <c r="E430" s="67">
        <v>78.27</v>
      </c>
      <c r="F430" s="67">
        <v>783.6</v>
      </c>
      <c r="G430" s="68">
        <v>572</v>
      </c>
      <c r="H430" s="66" t="s">
        <v>172</v>
      </c>
      <c r="I430" s="76" t="s">
        <v>169</v>
      </c>
    </row>
    <row r="431" spans="1:9" ht="14.25" customHeight="1" x14ac:dyDescent="0.2">
      <c r="A431" s="74">
        <f t="shared" si="6"/>
        <v>425</v>
      </c>
      <c r="B431" s="65" t="s">
        <v>1048</v>
      </c>
      <c r="C431" s="66" t="s">
        <v>1049</v>
      </c>
      <c r="D431" s="67">
        <v>1028.3399999999999</v>
      </c>
      <c r="E431" s="67">
        <v>99.05</v>
      </c>
      <c r="F431" s="67">
        <v>1127.3900000000001</v>
      </c>
      <c r="G431" s="68">
        <v>133</v>
      </c>
      <c r="H431" s="66" t="s">
        <v>179</v>
      </c>
      <c r="I431" s="76" t="s">
        <v>169</v>
      </c>
    </row>
    <row r="432" spans="1:9" ht="14.25" customHeight="1" x14ac:dyDescent="0.2">
      <c r="A432" s="74">
        <f t="shared" si="6"/>
        <v>426</v>
      </c>
      <c r="B432" s="65" t="s">
        <v>1050</v>
      </c>
      <c r="C432" s="66" t="s">
        <v>1051</v>
      </c>
      <c r="D432" s="67">
        <v>1040.76</v>
      </c>
      <c r="E432" s="67">
        <v>130.22</v>
      </c>
      <c r="F432" s="67">
        <v>1170.98</v>
      </c>
      <c r="G432" s="68">
        <v>100</v>
      </c>
      <c r="H432" s="66" t="s">
        <v>262</v>
      </c>
      <c r="I432" s="76" t="s">
        <v>169</v>
      </c>
    </row>
    <row r="433" spans="1:9" ht="14.25" customHeight="1" x14ac:dyDescent="0.2">
      <c r="A433" s="74">
        <f t="shared" si="6"/>
        <v>427</v>
      </c>
      <c r="B433" s="65" t="s">
        <v>1052</v>
      </c>
      <c r="C433" s="66" t="s">
        <v>1053</v>
      </c>
      <c r="D433" s="67">
        <v>1027.26</v>
      </c>
      <c r="E433" s="67">
        <v>67.010000000000005</v>
      </c>
      <c r="F433" s="67">
        <v>1094.27</v>
      </c>
      <c r="G433" s="68">
        <v>167</v>
      </c>
      <c r="H433" s="66" t="s">
        <v>172</v>
      </c>
      <c r="I433" s="76" t="s">
        <v>169</v>
      </c>
    </row>
    <row r="434" spans="1:9" ht="14.25" customHeight="1" x14ac:dyDescent="0.2">
      <c r="A434" s="74">
        <f t="shared" si="6"/>
        <v>428</v>
      </c>
      <c r="B434" s="65" t="s">
        <v>1054</v>
      </c>
      <c r="C434" s="66" t="s">
        <v>1055</v>
      </c>
      <c r="D434" s="67">
        <v>692.82</v>
      </c>
      <c r="E434" s="67">
        <v>73.069999999999993</v>
      </c>
      <c r="F434" s="67">
        <v>765.89</v>
      </c>
      <c r="G434" s="68">
        <v>583</v>
      </c>
      <c r="H434" s="66" t="s">
        <v>640</v>
      </c>
      <c r="I434" s="76" t="s">
        <v>169</v>
      </c>
    </row>
    <row r="435" spans="1:9" ht="14.25" customHeight="1" x14ac:dyDescent="0.2">
      <c r="A435" s="74">
        <f t="shared" si="6"/>
        <v>429</v>
      </c>
      <c r="B435" s="65" t="s">
        <v>1056</v>
      </c>
      <c r="C435" s="66" t="s">
        <v>1057</v>
      </c>
      <c r="D435" s="67">
        <v>927.9</v>
      </c>
      <c r="E435" s="67">
        <v>118.1</v>
      </c>
      <c r="F435" s="67">
        <v>1046</v>
      </c>
      <c r="G435" s="68">
        <v>228</v>
      </c>
      <c r="H435" s="66" t="s">
        <v>631</v>
      </c>
      <c r="I435" s="76" t="s">
        <v>169</v>
      </c>
    </row>
    <row r="436" spans="1:9" ht="14.25" customHeight="1" x14ac:dyDescent="0.2">
      <c r="A436" s="74">
        <f t="shared" si="6"/>
        <v>430</v>
      </c>
      <c r="B436" s="65" t="s">
        <v>1058</v>
      </c>
      <c r="C436" s="66" t="s">
        <v>1059</v>
      </c>
      <c r="D436" s="67">
        <v>930.06</v>
      </c>
      <c r="E436" s="67">
        <v>121.56</v>
      </c>
      <c r="F436" s="67">
        <v>1051.6199999999999</v>
      </c>
      <c r="G436" s="68">
        <v>217</v>
      </c>
      <c r="H436" s="66" t="s">
        <v>308</v>
      </c>
      <c r="I436" s="76" t="s">
        <v>169</v>
      </c>
    </row>
    <row r="437" spans="1:9" ht="14.25" customHeight="1" x14ac:dyDescent="0.2">
      <c r="A437" s="74">
        <f t="shared" si="6"/>
        <v>431</v>
      </c>
      <c r="B437" s="65" t="s">
        <v>1060</v>
      </c>
      <c r="C437" s="66" t="s">
        <v>1061</v>
      </c>
      <c r="D437" s="67">
        <v>745.02</v>
      </c>
      <c r="E437" s="67">
        <v>68.739999999999995</v>
      </c>
      <c r="F437" s="67">
        <v>813.76</v>
      </c>
      <c r="G437" s="68">
        <v>547</v>
      </c>
      <c r="H437" s="66" t="s">
        <v>198</v>
      </c>
      <c r="I437" s="76" t="s">
        <v>169</v>
      </c>
    </row>
    <row r="438" spans="1:9" ht="14.25" customHeight="1" x14ac:dyDescent="0.2">
      <c r="A438" s="74">
        <f t="shared" si="6"/>
        <v>432</v>
      </c>
      <c r="B438" s="65" t="s">
        <v>1062</v>
      </c>
      <c r="C438" s="66" t="s">
        <v>1063</v>
      </c>
      <c r="D438" s="67">
        <v>825.93</v>
      </c>
      <c r="E438" s="67">
        <v>80</v>
      </c>
      <c r="F438" s="67">
        <v>905.93</v>
      </c>
      <c r="G438" s="68">
        <v>427</v>
      </c>
      <c r="H438" s="66" t="s">
        <v>182</v>
      </c>
      <c r="I438" s="76" t="s">
        <v>169</v>
      </c>
    </row>
    <row r="439" spans="1:9" ht="14.25" customHeight="1" x14ac:dyDescent="0.2">
      <c r="A439" s="74">
        <f t="shared" si="6"/>
        <v>433</v>
      </c>
      <c r="B439" s="65" t="s">
        <v>1064</v>
      </c>
      <c r="C439" s="66" t="s">
        <v>1065</v>
      </c>
      <c r="D439" s="67">
        <v>1053.81</v>
      </c>
      <c r="E439" s="67">
        <v>121.56</v>
      </c>
      <c r="F439" s="67">
        <v>1175.3699999999999</v>
      </c>
      <c r="G439" s="68">
        <v>97</v>
      </c>
      <c r="H439" s="66" t="s">
        <v>187</v>
      </c>
      <c r="I439" s="76" t="s">
        <v>169</v>
      </c>
    </row>
    <row r="440" spans="1:9" ht="14.25" customHeight="1" x14ac:dyDescent="0.2">
      <c r="A440" s="74">
        <f t="shared" si="6"/>
        <v>434</v>
      </c>
      <c r="B440" s="65" t="s">
        <v>1066</v>
      </c>
      <c r="C440" s="66" t="s">
        <v>1067</v>
      </c>
      <c r="D440" s="67">
        <v>1030.77</v>
      </c>
      <c r="E440" s="67">
        <v>117.23</v>
      </c>
      <c r="F440" s="67">
        <v>1148</v>
      </c>
      <c r="G440" s="68">
        <v>118</v>
      </c>
      <c r="H440" s="66" t="s">
        <v>198</v>
      </c>
      <c r="I440" s="76" t="s">
        <v>169</v>
      </c>
    </row>
    <row r="441" spans="1:9" ht="14.25" customHeight="1" x14ac:dyDescent="0.2">
      <c r="A441" s="74">
        <f t="shared" si="6"/>
        <v>435</v>
      </c>
      <c r="B441" s="65" t="s">
        <v>1068</v>
      </c>
      <c r="C441" s="66" t="s">
        <v>1069</v>
      </c>
      <c r="D441" s="67">
        <v>965.79</v>
      </c>
      <c r="E441" s="67">
        <v>108.57</v>
      </c>
      <c r="F441" s="67">
        <v>1074.3599999999999</v>
      </c>
      <c r="G441" s="68">
        <v>184</v>
      </c>
      <c r="H441" s="66" t="s">
        <v>172</v>
      </c>
      <c r="I441" s="76" t="s">
        <v>169</v>
      </c>
    </row>
    <row r="442" spans="1:9" ht="14.25" customHeight="1" x14ac:dyDescent="0.2">
      <c r="A442" s="74">
        <f t="shared" si="6"/>
        <v>436</v>
      </c>
      <c r="B442" s="65" t="s">
        <v>1070</v>
      </c>
      <c r="C442" s="66" t="s">
        <v>1071</v>
      </c>
      <c r="D442" s="67" t="s">
        <v>274</v>
      </c>
      <c r="E442" s="67" t="s">
        <v>274</v>
      </c>
      <c r="F442" s="67">
        <v>0</v>
      </c>
      <c r="G442" s="68">
        <v>621</v>
      </c>
      <c r="H442" s="66" t="s">
        <v>198</v>
      </c>
      <c r="I442" s="76" t="s">
        <v>275</v>
      </c>
    </row>
    <row r="443" spans="1:9" ht="14.25" customHeight="1" x14ac:dyDescent="0.2">
      <c r="A443" s="74">
        <f t="shared" si="6"/>
        <v>437</v>
      </c>
      <c r="B443" s="65" t="s">
        <v>1072</v>
      </c>
      <c r="C443" s="66" t="s">
        <v>1073</v>
      </c>
      <c r="D443" s="67">
        <v>691.83</v>
      </c>
      <c r="E443" s="67">
        <v>91.26</v>
      </c>
      <c r="F443" s="67">
        <v>783.09</v>
      </c>
      <c r="G443" s="68">
        <v>573</v>
      </c>
      <c r="H443" s="66" t="s">
        <v>215</v>
      </c>
      <c r="I443" s="76" t="s">
        <v>169</v>
      </c>
    </row>
    <row r="444" spans="1:9" ht="14.25" customHeight="1" x14ac:dyDescent="0.2">
      <c r="A444" s="74">
        <f t="shared" si="6"/>
        <v>438</v>
      </c>
      <c r="B444" s="65" t="s">
        <v>1074</v>
      </c>
      <c r="C444" s="66" t="s">
        <v>1075</v>
      </c>
      <c r="D444" s="67">
        <v>734.58</v>
      </c>
      <c r="E444" s="67">
        <v>106.84</v>
      </c>
      <c r="F444" s="67">
        <v>841.42</v>
      </c>
      <c r="G444" s="68">
        <v>518</v>
      </c>
      <c r="H444" s="66" t="s">
        <v>182</v>
      </c>
      <c r="I444" s="76" t="s">
        <v>169</v>
      </c>
    </row>
    <row r="445" spans="1:9" ht="14.25" customHeight="1" x14ac:dyDescent="0.2">
      <c r="A445" s="74">
        <f t="shared" si="6"/>
        <v>439</v>
      </c>
      <c r="B445" s="65" t="s">
        <v>1076</v>
      </c>
      <c r="C445" s="66" t="s">
        <v>1077</v>
      </c>
      <c r="D445" s="67">
        <v>868.86</v>
      </c>
      <c r="E445" s="67">
        <v>130.22</v>
      </c>
      <c r="F445" s="67">
        <v>999.08</v>
      </c>
      <c r="G445" s="68">
        <v>281</v>
      </c>
      <c r="H445" s="66" t="s">
        <v>187</v>
      </c>
      <c r="I445" s="76" t="s">
        <v>169</v>
      </c>
    </row>
    <row r="446" spans="1:9" ht="14.25" customHeight="1" x14ac:dyDescent="0.2">
      <c r="A446" s="74">
        <f t="shared" si="6"/>
        <v>440</v>
      </c>
      <c r="B446" s="65" t="s">
        <v>1078</v>
      </c>
      <c r="C446" s="66" t="s">
        <v>1079</v>
      </c>
      <c r="D446" s="67">
        <v>897.12</v>
      </c>
      <c r="E446" s="67">
        <v>130.22</v>
      </c>
      <c r="F446" s="67">
        <v>1027.3399999999999</v>
      </c>
      <c r="G446" s="68">
        <v>248</v>
      </c>
      <c r="H446" s="66" t="s">
        <v>187</v>
      </c>
      <c r="I446" s="76" t="s">
        <v>169</v>
      </c>
    </row>
    <row r="447" spans="1:9" ht="14.25" customHeight="1" x14ac:dyDescent="0.2">
      <c r="A447" s="74">
        <f t="shared" si="6"/>
        <v>441</v>
      </c>
      <c r="B447" s="65" t="s">
        <v>1080</v>
      </c>
      <c r="C447" s="66" t="s">
        <v>1081</v>
      </c>
      <c r="D447" s="67">
        <v>1088.55</v>
      </c>
      <c r="E447" s="67">
        <v>118.1</v>
      </c>
      <c r="F447" s="67">
        <v>1206.6500000000001</v>
      </c>
      <c r="G447" s="68">
        <v>76</v>
      </c>
      <c r="H447" s="66" t="s">
        <v>179</v>
      </c>
      <c r="I447" s="76" t="s">
        <v>169</v>
      </c>
    </row>
    <row r="448" spans="1:9" ht="14.25" customHeight="1" x14ac:dyDescent="0.2">
      <c r="A448" s="74">
        <f t="shared" si="6"/>
        <v>442</v>
      </c>
      <c r="B448" s="65" t="s">
        <v>1082</v>
      </c>
      <c r="C448" s="66" t="s">
        <v>1083</v>
      </c>
      <c r="D448" s="67">
        <v>963.63</v>
      </c>
      <c r="E448" s="67">
        <v>117.23</v>
      </c>
      <c r="F448" s="67">
        <v>1080.8599999999999</v>
      </c>
      <c r="G448" s="68">
        <v>180</v>
      </c>
      <c r="H448" s="66" t="s">
        <v>179</v>
      </c>
      <c r="I448" s="76" t="s">
        <v>169</v>
      </c>
    </row>
    <row r="449" spans="1:9" ht="14.25" customHeight="1" x14ac:dyDescent="0.2">
      <c r="A449" s="74">
        <f t="shared" si="6"/>
        <v>443</v>
      </c>
      <c r="B449" s="65" t="s">
        <v>1084</v>
      </c>
      <c r="C449" s="66" t="s">
        <v>1085</v>
      </c>
      <c r="D449" s="67">
        <v>1145.25</v>
      </c>
      <c r="E449" s="67">
        <v>121.56</v>
      </c>
      <c r="F449" s="67">
        <v>1266.81</v>
      </c>
      <c r="G449" s="68">
        <v>44</v>
      </c>
      <c r="H449" s="66" t="s">
        <v>198</v>
      </c>
      <c r="I449" s="76" t="s">
        <v>169</v>
      </c>
    </row>
    <row r="450" spans="1:9" ht="14.25" customHeight="1" x14ac:dyDescent="0.2">
      <c r="A450" s="74">
        <f t="shared" si="6"/>
        <v>444</v>
      </c>
      <c r="B450" s="65" t="s">
        <v>1086</v>
      </c>
      <c r="C450" s="66" t="s">
        <v>1087</v>
      </c>
      <c r="D450" s="67">
        <v>812.7</v>
      </c>
      <c r="E450" s="67">
        <v>108.57</v>
      </c>
      <c r="F450" s="67">
        <v>921.27</v>
      </c>
      <c r="G450" s="68">
        <v>397</v>
      </c>
      <c r="H450" s="66" t="s">
        <v>179</v>
      </c>
      <c r="I450" s="76" t="s">
        <v>169</v>
      </c>
    </row>
    <row r="451" spans="1:9" ht="14.25" customHeight="1" x14ac:dyDescent="0.2">
      <c r="A451" s="74">
        <f t="shared" si="6"/>
        <v>445</v>
      </c>
      <c r="B451" s="65" t="s">
        <v>1088</v>
      </c>
      <c r="C451" s="66" t="s">
        <v>1089</v>
      </c>
      <c r="D451" s="67">
        <v>765.81</v>
      </c>
      <c r="E451" s="67">
        <v>114.63</v>
      </c>
      <c r="F451" s="67">
        <v>880.44</v>
      </c>
      <c r="G451" s="68">
        <v>462</v>
      </c>
      <c r="H451" s="66" t="s">
        <v>198</v>
      </c>
      <c r="I451" s="76" t="s">
        <v>169</v>
      </c>
    </row>
    <row r="452" spans="1:9" ht="14.25" customHeight="1" x14ac:dyDescent="0.2">
      <c r="A452" s="74">
        <f t="shared" si="6"/>
        <v>446</v>
      </c>
      <c r="B452" s="65" t="s">
        <v>1090</v>
      </c>
      <c r="C452" s="66" t="s">
        <v>1091</v>
      </c>
      <c r="D452" s="67">
        <v>895.23</v>
      </c>
      <c r="E452" s="67">
        <v>90.39</v>
      </c>
      <c r="F452" s="67">
        <v>985.62</v>
      </c>
      <c r="G452" s="68">
        <v>297</v>
      </c>
      <c r="H452" s="66" t="s">
        <v>198</v>
      </c>
      <c r="I452" s="76" t="s">
        <v>169</v>
      </c>
    </row>
    <row r="453" spans="1:9" ht="14.25" customHeight="1" x14ac:dyDescent="0.2">
      <c r="A453" s="74">
        <f t="shared" si="6"/>
        <v>447</v>
      </c>
      <c r="B453" s="65" t="s">
        <v>1092</v>
      </c>
      <c r="C453" s="66" t="s">
        <v>1093</v>
      </c>
      <c r="D453" s="67">
        <v>821.88</v>
      </c>
      <c r="E453" s="67">
        <v>76.540000000000006</v>
      </c>
      <c r="F453" s="67">
        <v>898.42</v>
      </c>
      <c r="G453" s="68">
        <v>439</v>
      </c>
      <c r="H453" s="66" t="s">
        <v>198</v>
      </c>
      <c r="I453" s="76" t="s">
        <v>169</v>
      </c>
    </row>
    <row r="454" spans="1:9" ht="14.25" customHeight="1" x14ac:dyDescent="0.2">
      <c r="A454" s="74">
        <f t="shared" si="6"/>
        <v>448</v>
      </c>
      <c r="B454" s="65" t="s">
        <v>1094</v>
      </c>
      <c r="C454" s="66" t="s">
        <v>1095</v>
      </c>
      <c r="D454" s="67">
        <v>1056.51</v>
      </c>
      <c r="E454" s="67">
        <v>71.34</v>
      </c>
      <c r="F454" s="67">
        <v>1127.8499999999999</v>
      </c>
      <c r="G454" s="68">
        <v>131</v>
      </c>
      <c r="H454" s="66" t="s">
        <v>182</v>
      </c>
      <c r="I454" s="76" t="s">
        <v>169</v>
      </c>
    </row>
    <row r="455" spans="1:9" ht="14.25" customHeight="1" x14ac:dyDescent="0.2">
      <c r="A455" s="74">
        <f t="shared" si="6"/>
        <v>449</v>
      </c>
      <c r="B455" s="65" t="s">
        <v>1096</v>
      </c>
      <c r="C455" s="66" t="s">
        <v>1097</v>
      </c>
      <c r="D455" s="67">
        <v>918</v>
      </c>
      <c r="E455" s="67">
        <v>134.55000000000001</v>
      </c>
      <c r="F455" s="67">
        <v>1052.55</v>
      </c>
      <c r="G455" s="68">
        <v>216</v>
      </c>
      <c r="H455" s="66" t="s">
        <v>190</v>
      </c>
      <c r="I455" s="76" t="s">
        <v>169</v>
      </c>
    </row>
    <row r="456" spans="1:9" ht="14.25" customHeight="1" x14ac:dyDescent="0.2">
      <c r="A456" s="74">
        <f t="shared" ref="A456:A519" si="7">A455+1</f>
        <v>450</v>
      </c>
      <c r="B456" s="65" t="s">
        <v>1098</v>
      </c>
      <c r="C456" s="66" t="s">
        <v>1099</v>
      </c>
      <c r="D456" s="67">
        <v>739.44</v>
      </c>
      <c r="E456" s="67">
        <v>105.11</v>
      </c>
      <c r="F456" s="67">
        <v>844.55</v>
      </c>
      <c r="G456" s="68">
        <v>515</v>
      </c>
      <c r="H456" s="66" t="s">
        <v>267</v>
      </c>
      <c r="I456" s="76" t="s">
        <v>169</v>
      </c>
    </row>
    <row r="457" spans="1:9" ht="14.25" customHeight="1" x14ac:dyDescent="0.2">
      <c r="A457" s="74">
        <f t="shared" si="7"/>
        <v>451</v>
      </c>
      <c r="B457" s="65" t="s">
        <v>1100</v>
      </c>
      <c r="C457" s="66" t="s">
        <v>1101</v>
      </c>
      <c r="D457" s="67">
        <v>936.27</v>
      </c>
      <c r="E457" s="67">
        <v>108.57</v>
      </c>
      <c r="F457" s="67">
        <v>1044.8399999999999</v>
      </c>
      <c r="G457" s="68">
        <v>232</v>
      </c>
      <c r="H457" s="66" t="s">
        <v>179</v>
      </c>
      <c r="I457" s="76" t="s">
        <v>169</v>
      </c>
    </row>
    <row r="458" spans="1:9" ht="14.25" customHeight="1" x14ac:dyDescent="0.2">
      <c r="A458" s="74">
        <f t="shared" si="7"/>
        <v>452</v>
      </c>
      <c r="B458" s="65" t="s">
        <v>1102</v>
      </c>
      <c r="C458" s="66" t="s">
        <v>1103</v>
      </c>
      <c r="D458" s="67">
        <v>833.4</v>
      </c>
      <c r="E458" s="67">
        <v>99.05</v>
      </c>
      <c r="F458" s="67">
        <v>932.45</v>
      </c>
      <c r="G458" s="68">
        <v>384</v>
      </c>
      <c r="H458" s="66" t="s">
        <v>187</v>
      </c>
      <c r="I458" s="76" t="s">
        <v>169</v>
      </c>
    </row>
    <row r="459" spans="1:9" ht="14.25" customHeight="1" x14ac:dyDescent="0.2">
      <c r="A459" s="74">
        <f t="shared" si="7"/>
        <v>453</v>
      </c>
      <c r="B459" s="65" t="s">
        <v>1104</v>
      </c>
      <c r="C459" s="66" t="s">
        <v>1105</v>
      </c>
      <c r="D459" s="67">
        <v>665.55</v>
      </c>
      <c r="E459" s="67">
        <v>86.06</v>
      </c>
      <c r="F459" s="67">
        <v>751.61</v>
      </c>
      <c r="G459" s="68">
        <v>591</v>
      </c>
      <c r="H459" s="66" t="s">
        <v>172</v>
      </c>
      <c r="I459" s="76" t="s">
        <v>169</v>
      </c>
    </row>
    <row r="460" spans="1:9" ht="14.25" customHeight="1" x14ac:dyDescent="0.2">
      <c r="A460" s="74">
        <f t="shared" si="7"/>
        <v>454</v>
      </c>
      <c r="B460" s="65" t="s">
        <v>1106</v>
      </c>
      <c r="C460" s="66" t="s">
        <v>1107</v>
      </c>
      <c r="D460" s="67">
        <v>684.27</v>
      </c>
      <c r="E460" s="67">
        <v>89.52</v>
      </c>
      <c r="F460" s="67">
        <v>773.79</v>
      </c>
      <c r="G460" s="68">
        <v>579</v>
      </c>
      <c r="H460" s="66" t="s">
        <v>182</v>
      </c>
      <c r="I460" s="76" t="s">
        <v>169</v>
      </c>
    </row>
    <row r="461" spans="1:9" ht="14.25" customHeight="1" x14ac:dyDescent="0.2">
      <c r="A461" s="74">
        <f t="shared" si="7"/>
        <v>455</v>
      </c>
      <c r="B461" s="65" t="s">
        <v>1108</v>
      </c>
      <c r="C461" s="66" t="s">
        <v>1109</v>
      </c>
      <c r="D461" s="67">
        <v>1070.82</v>
      </c>
      <c r="E461" s="67">
        <v>113.77</v>
      </c>
      <c r="F461" s="67">
        <v>1184.5899999999999</v>
      </c>
      <c r="G461" s="68">
        <v>91</v>
      </c>
      <c r="H461" s="66" t="s">
        <v>175</v>
      </c>
      <c r="I461" s="76" t="s">
        <v>169</v>
      </c>
    </row>
    <row r="462" spans="1:9" ht="14.25" customHeight="1" x14ac:dyDescent="0.2">
      <c r="A462" s="74">
        <f t="shared" si="7"/>
        <v>456</v>
      </c>
      <c r="B462" s="65" t="s">
        <v>1110</v>
      </c>
      <c r="C462" s="66" t="s">
        <v>1111</v>
      </c>
      <c r="D462" s="67">
        <v>714.51</v>
      </c>
      <c r="E462" s="67">
        <v>125.89</v>
      </c>
      <c r="F462" s="67">
        <v>840.4</v>
      </c>
      <c r="G462" s="68">
        <v>519</v>
      </c>
      <c r="H462" s="66" t="s">
        <v>262</v>
      </c>
      <c r="I462" s="76" t="s">
        <v>169</v>
      </c>
    </row>
    <row r="463" spans="1:9" ht="14.25" customHeight="1" x14ac:dyDescent="0.2">
      <c r="A463" s="74">
        <f t="shared" si="7"/>
        <v>457</v>
      </c>
      <c r="B463" s="65" t="s">
        <v>1112</v>
      </c>
      <c r="C463" s="66" t="s">
        <v>1113</v>
      </c>
      <c r="D463" s="67">
        <v>825.12</v>
      </c>
      <c r="E463" s="67">
        <v>121.56</v>
      </c>
      <c r="F463" s="67">
        <v>946.68</v>
      </c>
      <c r="G463" s="68">
        <v>359</v>
      </c>
      <c r="H463" s="66" t="s">
        <v>187</v>
      </c>
      <c r="I463" s="76" t="s">
        <v>169</v>
      </c>
    </row>
    <row r="464" spans="1:9" ht="14.25" customHeight="1" x14ac:dyDescent="0.2">
      <c r="A464" s="74">
        <f t="shared" si="7"/>
        <v>458</v>
      </c>
      <c r="B464" s="65" t="s">
        <v>1114</v>
      </c>
      <c r="C464" s="66" t="s">
        <v>1115</v>
      </c>
      <c r="D464" s="67">
        <v>761.31</v>
      </c>
      <c r="E464" s="67">
        <v>105.11</v>
      </c>
      <c r="F464" s="67">
        <v>866.42</v>
      </c>
      <c r="G464" s="68">
        <v>487</v>
      </c>
      <c r="H464" s="66" t="s">
        <v>182</v>
      </c>
      <c r="I464" s="76" t="s">
        <v>169</v>
      </c>
    </row>
    <row r="465" spans="1:9" ht="14.25" customHeight="1" x14ac:dyDescent="0.2">
      <c r="A465" s="74">
        <f t="shared" si="7"/>
        <v>459</v>
      </c>
      <c r="B465" s="65" t="s">
        <v>1116</v>
      </c>
      <c r="C465" s="66" t="s">
        <v>1117</v>
      </c>
      <c r="D465" s="67">
        <v>788.31</v>
      </c>
      <c r="E465" s="67">
        <v>73.069999999999993</v>
      </c>
      <c r="F465" s="67">
        <v>861.38</v>
      </c>
      <c r="G465" s="68">
        <v>494</v>
      </c>
      <c r="H465" s="66" t="s">
        <v>193</v>
      </c>
      <c r="I465" s="76" t="s">
        <v>169</v>
      </c>
    </row>
    <row r="466" spans="1:9" ht="14.25" customHeight="1" x14ac:dyDescent="0.2">
      <c r="A466" s="74">
        <f t="shared" si="7"/>
        <v>460</v>
      </c>
      <c r="B466" s="65" t="s">
        <v>1118</v>
      </c>
      <c r="C466" s="66" t="s">
        <v>1119</v>
      </c>
      <c r="D466" s="67">
        <v>1065.8699999999999</v>
      </c>
      <c r="E466" s="67">
        <v>108.57</v>
      </c>
      <c r="F466" s="67">
        <v>1174.44</v>
      </c>
      <c r="G466" s="68">
        <v>99</v>
      </c>
      <c r="H466" s="66" t="s">
        <v>590</v>
      </c>
      <c r="I466" s="76" t="s">
        <v>169</v>
      </c>
    </row>
    <row r="467" spans="1:9" ht="14.25" customHeight="1" x14ac:dyDescent="0.2">
      <c r="A467" s="74">
        <f t="shared" si="7"/>
        <v>461</v>
      </c>
      <c r="B467" s="65" t="s">
        <v>1120</v>
      </c>
      <c r="C467" s="66" t="s">
        <v>1121</v>
      </c>
      <c r="D467" s="67">
        <v>918.36</v>
      </c>
      <c r="E467" s="67">
        <v>101.65</v>
      </c>
      <c r="F467" s="67">
        <v>1020.01</v>
      </c>
      <c r="G467" s="68">
        <v>256</v>
      </c>
      <c r="H467" s="66" t="s">
        <v>187</v>
      </c>
      <c r="I467" s="76" t="s">
        <v>169</v>
      </c>
    </row>
    <row r="468" spans="1:9" ht="14.25" customHeight="1" x14ac:dyDescent="0.2">
      <c r="A468" s="74">
        <f t="shared" si="7"/>
        <v>462</v>
      </c>
      <c r="B468" s="65" t="s">
        <v>1122</v>
      </c>
      <c r="C468" s="66" t="s">
        <v>1123</v>
      </c>
      <c r="D468" s="67" t="s">
        <v>274</v>
      </c>
      <c r="E468" s="67" t="s">
        <v>274</v>
      </c>
      <c r="F468" s="67">
        <v>0</v>
      </c>
      <c r="G468" s="68">
        <v>621</v>
      </c>
      <c r="H468" s="66" t="s">
        <v>337</v>
      </c>
      <c r="I468" s="76" t="s">
        <v>275</v>
      </c>
    </row>
    <row r="469" spans="1:9" ht="14.25" customHeight="1" x14ac:dyDescent="0.2">
      <c r="A469" s="74">
        <f t="shared" si="7"/>
        <v>463</v>
      </c>
      <c r="B469" s="65" t="s">
        <v>1124</v>
      </c>
      <c r="C469" s="66" t="s">
        <v>1125</v>
      </c>
      <c r="D469" s="67">
        <v>854.19</v>
      </c>
      <c r="E469" s="67">
        <v>67.88</v>
      </c>
      <c r="F469" s="67">
        <v>922.07</v>
      </c>
      <c r="G469" s="68">
        <v>395</v>
      </c>
      <c r="H469" s="66" t="s">
        <v>179</v>
      </c>
      <c r="I469" s="76" t="s">
        <v>169</v>
      </c>
    </row>
    <row r="470" spans="1:9" ht="14.25" customHeight="1" x14ac:dyDescent="0.2">
      <c r="A470" s="74">
        <f t="shared" si="7"/>
        <v>464</v>
      </c>
      <c r="B470" s="65" t="s">
        <v>1126</v>
      </c>
      <c r="C470" s="66" t="s">
        <v>1127</v>
      </c>
      <c r="D470" s="67">
        <v>762.39</v>
      </c>
      <c r="E470" s="67">
        <v>118.1</v>
      </c>
      <c r="F470" s="67">
        <v>880.49</v>
      </c>
      <c r="G470" s="68">
        <v>461</v>
      </c>
      <c r="H470" s="66" t="s">
        <v>187</v>
      </c>
      <c r="I470" s="76" t="s">
        <v>169</v>
      </c>
    </row>
    <row r="471" spans="1:9" ht="14.25" customHeight="1" x14ac:dyDescent="0.2">
      <c r="A471" s="74">
        <f t="shared" si="7"/>
        <v>465</v>
      </c>
      <c r="B471" s="65" t="s">
        <v>1128</v>
      </c>
      <c r="C471" s="66" t="s">
        <v>1129</v>
      </c>
      <c r="D471" s="67">
        <v>1052.3699999999999</v>
      </c>
      <c r="E471" s="67">
        <v>69.61</v>
      </c>
      <c r="F471" s="67">
        <v>1121.98</v>
      </c>
      <c r="G471" s="68">
        <v>140</v>
      </c>
      <c r="H471" s="66" t="s">
        <v>250</v>
      </c>
      <c r="I471" s="76" t="s">
        <v>169</v>
      </c>
    </row>
    <row r="472" spans="1:9" ht="14.25" customHeight="1" x14ac:dyDescent="0.2">
      <c r="A472" s="74">
        <f t="shared" si="7"/>
        <v>466</v>
      </c>
      <c r="B472" s="65" t="s">
        <v>1130</v>
      </c>
      <c r="C472" s="66" t="s">
        <v>1131</v>
      </c>
      <c r="D472" s="67">
        <v>794.97</v>
      </c>
      <c r="E472" s="67">
        <v>91.26</v>
      </c>
      <c r="F472" s="67">
        <v>886.23</v>
      </c>
      <c r="G472" s="68">
        <v>454</v>
      </c>
      <c r="H472" s="66" t="s">
        <v>311</v>
      </c>
      <c r="I472" s="76" t="s">
        <v>169</v>
      </c>
    </row>
    <row r="473" spans="1:9" ht="14.25" customHeight="1" x14ac:dyDescent="0.2">
      <c r="A473" s="74">
        <f t="shared" si="7"/>
        <v>467</v>
      </c>
      <c r="B473" s="65" t="s">
        <v>1132</v>
      </c>
      <c r="C473" s="66" t="s">
        <v>1133</v>
      </c>
      <c r="D473" s="67">
        <v>955.08</v>
      </c>
      <c r="E473" s="67">
        <v>109.44</v>
      </c>
      <c r="F473" s="67">
        <v>1064.52</v>
      </c>
      <c r="G473" s="68">
        <v>200</v>
      </c>
      <c r="H473" s="66" t="s">
        <v>175</v>
      </c>
      <c r="I473" s="76" t="s">
        <v>169</v>
      </c>
    </row>
    <row r="474" spans="1:9" ht="14.25" customHeight="1" x14ac:dyDescent="0.2">
      <c r="A474" s="74">
        <f t="shared" si="7"/>
        <v>468</v>
      </c>
      <c r="B474" s="65" t="s">
        <v>1134</v>
      </c>
      <c r="C474" s="66" t="s">
        <v>1135</v>
      </c>
      <c r="D474" s="67">
        <v>905.4</v>
      </c>
      <c r="E474" s="67">
        <v>121.56</v>
      </c>
      <c r="F474" s="67">
        <v>1026.96</v>
      </c>
      <c r="G474" s="68">
        <v>249</v>
      </c>
      <c r="H474" s="66" t="s">
        <v>182</v>
      </c>
      <c r="I474" s="76" t="s">
        <v>169</v>
      </c>
    </row>
    <row r="475" spans="1:9" ht="14.25" customHeight="1" x14ac:dyDescent="0.2">
      <c r="A475" s="74">
        <f t="shared" si="7"/>
        <v>469</v>
      </c>
      <c r="B475" s="65" t="s">
        <v>1136</v>
      </c>
      <c r="C475" s="66" t="s">
        <v>1137</v>
      </c>
      <c r="D475" s="67">
        <v>717.21</v>
      </c>
      <c r="E475" s="67">
        <v>104.24</v>
      </c>
      <c r="F475" s="67">
        <v>821.45</v>
      </c>
      <c r="G475" s="68">
        <v>540</v>
      </c>
      <c r="H475" s="66" t="s">
        <v>182</v>
      </c>
      <c r="I475" s="76" t="s">
        <v>169</v>
      </c>
    </row>
    <row r="476" spans="1:9" ht="14.25" customHeight="1" x14ac:dyDescent="0.2">
      <c r="A476" s="74">
        <f t="shared" si="7"/>
        <v>470</v>
      </c>
      <c r="B476" s="65" t="s">
        <v>1138</v>
      </c>
      <c r="C476" s="66" t="s">
        <v>1139</v>
      </c>
      <c r="D476" s="67">
        <v>860.04</v>
      </c>
      <c r="E476" s="67">
        <v>110.3</v>
      </c>
      <c r="F476" s="67">
        <v>970.34</v>
      </c>
      <c r="G476" s="68">
        <v>315</v>
      </c>
      <c r="H476" s="66" t="s">
        <v>172</v>
      </c>
      <c r="I476" s="76" t="s">
        <v>169</v>
      </c>
    </row>
    <row r="477" spans="1:9" ht="14.25" customHeight="1" x14ac:dyDescent="0.2">
      <c r="A477" s="74">
        <f t="shared" si="7"/>
        <v>471</v>
      </c>
      <c r="B477" s="65" t="s">
        <v>1140</v>
      </c>
      <c r="C477" s="66" t="s">
        <v>1141</v>
      </c>
      <c r="D477" s="67">
        <v>832.5</v>
      </c>
      <c r="E477" s="67">
        <v>75.67</v>
      </c>
      <c r="F477" s="67">
        <v>908.17</v>
      </c>
      <c r="G477" s="68">
        <v>422</v>
      </c>
      <c r="H477" s="66" t="s">
        <v>521</v>
      </c>
      <c r="I477" s="76" t="s">
        <v>169</v>
      </c>
    </row>
    <row r="478" spans="1:9" ht="14.25" customHeight="1" x14ac:dyDescent="0.2">
      <c r="A478" s="74">
        <f t="shared" si="7"/>
        <v>472</v>
      </c>
      <c r="B478" s="65" t="s">
        <v>1142</v>
      </c>
      <c r="C478" s="66" t="s">
        <v>1143</v>
      </c>
      <c r="D478" s="67">
        <v>933.3</v>
      </c>
      <c r="E478" s="67">
        <v>112.9</v>
      </c>
      <c r="F478" s="67">
        <v>1046.2</v>
      </c>
      <c r="G478" s="68">
        <v>227</v>
      </c>
      <c r="H478" s="66" t="s">
        <v>179</v>
      </c>
      <c r="I478" s="76" t="s">
        <v>169</v>
      </c>
    </row>
    <row r="479" spans="1:9" ht="14.25" customHeight="1" x14ac:dyDescent="0.2">
      <c r="A479" s="74">
        <f t="shared" si="7"/>
        <v>473</v>
      </c>
      <c r="B479" s="65" t="s">
        <v>1144</v>
      </c>
      <c r="C479" s="66" t="s">
        <v>1145</v>
      </c>
      <c r="D479" s="67">
        <v>655.56</v>
      </c>
      <c r="E479" s="67">
        <v>85.19</v>
      </c>
      <c r="F479" s="67">
        <v>740.75</v>
      </c>
      <c r="G479" s="68">
        <v>597</v>
      </c>
      <c r="H479" s="66" t="s">
        <v>521</v>
      </c>
      <c r="I479" s="76" t="s">
        <v>169</v>
      </c>
    </row>
    <row r="480" spans="1:9" ht="14.25" customHeight="1" x14ac:dyDescent="0.2">
      <c r="A480" s="74">
        <f t="shared" si="7"/>
        <v>474</v>
      </c>
      <c r="B480" s="65" t="s">
        <v>1146</v>
      </c>
      <c r="C480" s="66" t="s">
        <v>1147</v>
      </c>
      <c r="D480" s="67">
        <v>900.54</v>
      </c>
      <c r="E480" s="67">
        <v>121.56</v>
      </c>
      <c r="F480" s="67">
        <v>1022.1</v>
      </c>
      <c r="G480" s="68">
        <v>254</v>
      </c>
      <c r="H480" s="66" t="s">
        <v>182</v>
      </c>
      <c r="I480" s="76" t="s">
        <v>169</v>
      </c>
    </row>
    <row r="481" spans="1:9" ht="14.25" customHeight="1" x14ac:dyDescent="0.2">
      <c r="A481" s="74">
        <f t="shared" si="7"/>
        <v>475</v>
      </c>
      <c r="B481" s="65" t="s">
        <v>1148</v>
      </c>
      <c r="C481" s="66" t="s">
        <v>1149</v>
      </c>
      <c r="D481" s="67">
        <v>1127.1600000000001</v>
      </c>
      <c r="E481" s="67">
        <v>130.22</v>
      </c>
      <c r="F481" s="67">
        <v>1257.3800000000001</v>
      </c>
      <c r="G481" s="68">
        <v>50</v>
      </c>
      <c r="H481" s="66" t="s">
        <v>267</v>
      </c>
      <c r="I481" s="76" t="s">
        <v>169</v>
      </c>
    </row>
    <row r="482" spans="1:9" ht="14.25" customHeight="1" x14ac:dyDescent="0.2">
      <c r="A482" s="74">
        <f t="shared" si="7"/>
        <v>476</v>
      </c>
      <c r="B482" s="65" t="s">
        <v>1150</v>
      </c>
      <c r="C482" s="66" t="s">
        <v>1151</v>
      </c>
      <c r="D482" s="67">
        <v>959.04</v>
      </c>
      <c r="E482" s="67">
        <v>121.56</v>
      </c>
      <c r="F482" s="67">
        <v>1080.5999999999999</v>
      </c>
      <c r="G482" s="68">
        <v>181</v>
      </c>
      <c r="H482" s="66" t="s">
        <v>220</v>
      </c>
      <c r="I482" s="76" t="s">
        <v>169</v>
      </c>
    </row>
    <row r="483" spans="1:9" ht="14.25" customHeight="1" x14ac:dyDescent="0.2">
      <c r="A483" s="74">
        <f t="shared" si="7"/>
        <v>477</v>
      </c>
      <c r="B483" s="65" t="s">
        <v>1152</v>
      </c>
      <c r="C483" s="66" t="s">
        <v>1153</v>
      </c>
      <c r="D483" s="67">
        <v>930.42</v>
      </c>
      <c r="E483" s="67">
        <v>86.93</v>
      </c>
      <c r="F483" s="67">
        <v>1017.35</v>
      </c>
      <c r="G483" s="68">
        <v>262</v>
      </c>
      <c r="H483" s="66" t="s">
        <v>198</v>
      </c>
      <c r="I483" s="76" t="s">
        <v>169</v>
      </c>
    </row>
    <row r="484" spans="1:9" ht="14.25" customHeight="1" x14ac:dyDescent="0.2">
      <c r="A484" s="74">
        <f t="shared" si="7"/>
        <v>478</v>
      </c>
      <c r="B484" s="65" t="s">
        <v>1154</v>
      </c>
      <c r="C484" s="66" t="s">
        <v>1155</v>
      </c>
      <c r="D484" s="67">
        <v>868.86</v>
      </c>
      <c r="E484" s="67">
        <v>80</v>
      </c>
      <c r="F484" s="67">
        <v>948.86</v>
      </c>
      <c r="G484" s="68">
        <v>355</v>
      </c>
      <c r="H484" s="66" t="s">
        <v>337</v>
      </c>
      <c r="I484" s="76" t="s">
        <v>169</v>
      </c>
    </row>
    <row r="485" spans="1:9" ht="14.25" customHeight="1" x14ac:dyDescent="0.2">
      <c r="A485" s="74">
        <f t="shared" si="7"/>
        <v>479</v>
      </c>
      <c r="B485" s="65" t="s">
        <v>1156</v>
      </c>
      <c r="C485" s="66" t="s">
        <v>1157</v>
      </c>
      <c r="D485" s="67">
        <v>1243.8900000000001</v>
      </c>
      <c r="E485" s="67">
        <v>81.73</v>
      </c>
      <c r="F485" s="67">
        <v>1325.62</v>
      </c>
      <c r="G485" s="68">
        <v>25</v>
      </c>
      <c r="H485" s="66" t="s">
        <v>179</v>
      </c>
      <c r="I485" s="76" t="s">
        <v>169</v>
      </c>
    </row>
    <row r="486" spans="1:9" ht="14.25" customHeight="1" x14ac:dyDescent="0.2">
      <c r="A486" s="74">
        <f t="shared" si="7"/>
        <v>480</v>
      </c>
      <c r="B486" s="65" t="s">
        <v>1158</v>
      </c>
      <c r="C486" s="66" t="s">
        <v>1159</v>
      </c>
      <c r="D486" s="67">
        <v>959.85</v>
      </c>
      <c r="E486" s="67">
        <v>99.91</v>
      </c>
      <c r="F486" s="67">
        <v>1059.76</v>
      </c>
      <c r="G486" s="68">
        <v>208</v>
      </c>
      <c r="H486" s="66" t="s">
        <v>182</v>
      </c>
      <c r="I486" s="76" t="s">
        <v>169</v>
      </c>
    </row>
    <row r="487" spans="1:9" ht="14.25" customHeight="1" x14ac:dyDescent="0.2">
      <c r="A487" s="74">
        <f t="shared" si="7"/>
        <v>481</v>
      </c>
      <c r="B487" s="65" t="s">
        <v>1160</v>
      </c>
      <c r="C487" s="66" t="s">
        <v>1161</v>
      </c>
      <c r="D487" s="67">
        <v>605.25</v>
      </c>
      <c r="E487" s="67">
        <v>83.46</v>
      </c>
      <c r="F487" s="67">
        <v>688.71</v>
      </c>
      <c r="G487" s="68">
        <v>612</v>
      </c>
      <c r="H487" s="66" t="s">
        <v>179</v>
      </c>
      <c r="I487" s="76" t="s">
        <v>169</v>
      </c>
    </row>
    <row r="488" spans="1:9" ht="14.25" customHeight="1" x14ac:dyDescent="0.2">
      <c r="A488" s="74">
        <f t="shared" si="7"/>
        <v>482</v>
      </c>
      <c r="B488" s="65" t="s">
        <v>1162</v>
      </c>
      <c r="C488" s="66" t="s">
        <v>1163</v>
      </c>
      <c r="D488" s="67">
        <v>942.21</v>
      </c>
      <c r="E488" s="67">
        <v>101.65</v>
      </c>
      <c r="F488" s="67">
        <v>1043.8599999999999</v>
      </c>
      <c r="G488" s="68">
        <v>234</v>
      </c>
      <c r="H488" s="66" t="s">
        <v>182</v>
      </c>
      <c r="I488" s="76" t="s">
        <v>169</v>
      </c>
    </row>
    <row r="489" spans="1:9" ht="14.25" customHeight="1" x14ac:dyDescent="0.2">
      <c r="A489" s="74">
        <f t="shared" si="7"/>
        <v>483</v>
      </c>
      <c r="B489" s="65" t="s">
        <v>1164</v>
      </c>
      <c r="C489" s="66" t="s">
        <v>1165</v>
      </c>
      <c r="D489" s="67">
        <v>994.41</v>
      </c>
      <c r="E489" s="67">
        <v>125.89</v>
      </c>
      <c r="F489" s="67">
        <v>1120.3</v>
      </c>
      <c r="G489" s="68">
        <v>144</v>
      </c>
      <c r="H489" s="66" t="s">
        <v>250</v>
      </c>
      <c r="I489" s="76" t="s">
        <v>169</v>
      </c>
    </row>
    <row r="490" spans="1:9" ht="14.25" customHeight="1" x14ac:dyDescent="0.2">
      <c r="A490" s="74">
        <f t="shared" si="7"/>
        <v>484</v>
      </c>
      <c r="B490" s="65" t="s">
        <v>1166</v>
      </c>
      <c r="C490" s="66" t="s">
        <v>1167</v>
      </c>
      <c r="D490" s="67">
        <v>753.3</v>
      </c>
      <c r="E490" s="67">
        <v>126.75</v>
      </c>
      <c r="F490" s="67">
        <v>880.05</v>
      </c>
      <c r="G490" s="68">
        <v>463</v>
      </c>
      <c r="H490" s="66" t="s">
        <v>175</v>
      </c>
      <c r="I490" s="76" t="s">
        <v>169</v>
      </c>
    </row>
    <row r="491" spans="1:9" ht="14.25" customHeight="1" x14ac:dyDescent="0.2">
      <c r="A491" s="74">
        <f t="shared" si="7"/>
        <v>485</v>
      </c>
      <c r="B491" s="65" t="s">
        <v>1168</v>
      </c>
      <c r="C491" s="66" t="s">
        <v>1169</v>
      </c>
      <c r="D491" s="67">
        <v>963</v>
      </c>
      <c r="E491" s="67">
        <v>121.56</v>
      </c>
      <c r="F491" s="67">
        <v>1084.56</v>
      </c>
      <c r="G491" s="68">
        <v>175</v>
      </c>
      <c r="H491" s="66" t="s">
        <v>179</v>
      </c>
      <c r="I491" s="76" t="s">
        <v>169</v>
      </c>
    </row>
    <row r="492" spans="1:9" ht="14.25" customHeight="1" x14ac:dyDescent="0.2">
      <c r="A492" s="74">
        <f t="shared" si="7"/>
        <v>486</v>
      </c>
      <c r="B492" s="65" t="s">
        <v>1170</v>
      </c>
      <c r="C492" s="66" t="s">
        <v>1171</v>
      </c>
      <c r="D492" s="67">
        <v>1221.3</v>
      </c>
      <c r="E492" s="67">
        <v>119.83</v>
      </c>
      <c r="F492" s="67">
        <v>1341.13</v>
      </c>
      <c r="G492" s="68">
        <v>21</v>
      </c>
      <c r="H492" s="66" t="s">
        <v>193</v>
      </c>
      <c r="I492" s="76" t="s">
        <v>223</v>
      </c>
    </row>
    <row r="493" spans="1:9" ht="14.25" customHeight="1" x14ac:dyDescent="0.2">
      <c r="A493" s="74">
        <f t="shared" si="7"/>
        <v>487</v>
      </c>
      <c r="B493" s="65" t="s">
        <v>1172</v>
      </c>
      <c r="C493" s="66" t="s">
        <v>1173</v>
      </c>
      <c r="D493" s="67">
        <v>994.14</v>
      </c>
      <c r="E493" s="67">
        <v>116.36</v>
      </c>
      <c r="F493" s="67">
        <v>1110.5</v>
      </c>
      <c r="G493" s="68">
        <v>152</v>
      </c>
      <c r="H493" s="66" t="s">
        <v>187</v>
      </c>
      <c r="I493" s="76" t="s">
        <v>169</v>
      </c>
    </row>
    <row r="494" spans="1:9" ht="14.25" customHeight="1" x14ac:dyDescent="0.2">
      <c r="A494" s="74">
        <f t="shared" si="7"/>
        <v>488</v>
      </c>
      <c r="B494" s="65" t="s">
        <v>1174</v>
      </c>
      <c r="C494" s="66" t="s">
        <v>1175</v>
      </c>
      <c r="D494" s="67">
        <v>968.49</v>
      </c>
      <c r="E494" s="67">
        <v>92.99</v>
      </c>
      <c r="F494" s="67">
        <v>1061.48</v>
      </c>
      <c r="G494" s="68">
        <v>205</v>
      </c>
      <c r="H494" s="66" t="s">
        <v>187</v>
      </c>
      <c r="I494" s="76" t="s">
        <v>169</v>
      </c>
    </row>
    <row r="495" spans="1:9" ht="14.25" customHeight="1" x14ac:dyDescent="0.2">
      <c r="A495" s="74">
        <f t="shared" si="7"/>
        <v>489</v>
      </c>
      <c r="B495" s="65" t="s">
        <v>1176</v>
      </c>
      <c r="C495" s="66" t="s">
        <v>1177</v>
      </c>
      <c r="D495" s="67">
        <v>788.22</v>
      </c>
      <c r="E495" s="67">
        <v>82.6</v>
      </c>
      <c r="F495" s="67">
        <v>870.82</v>
      </c>
      <c r="G495" s="68">
        <v>482</v>
      </c>
      <c r="H495" s="66" t="s">
        <v>175</v>
      </c>
      <c r="I495" s="76" t="s">
        <v>169</v>
      </c>
    </row>
    <row r="496" spans="1:9" ht="14.25" customHeight="1" x14ac:dyDescent="0.2">
      <c r="A496" s="74">
        <f t="shared" si="7"/>
        <v>490</v>
      </c>
      <c r="B496" s="65" t="s">
        <v>1178</v>
      </c>
      <c r="C496" s="66" t="s">
        <v>1179</v>
      </c>
      <c r="D496" s="67">
        <v>795.06</v>
      </c>
      <c r="E496" s="67">
        <v>81.73</v>
      </c>
      <c r="F496" s="67">
        <v>876.79</v>
      </c>
      <c r="G496" s="68">
        <v>468</v>
      </c>
      <c r="H496" s="66" t="s">
        <v>179</v>
      </c>
      <c r="I496" s="76" t="s">
        <v>169</v>
      </c>
    </row>
    <row r="497" spans="1:9" ht="14.25" customHeight="1" x14ac:dyDescent="0.2">
      <c r="A497" s="74">
        <f t="shared" si="7"/>
        <v>491</v>
      </c>
      <c r="B497" s="65" t="s">
        <v>1180</v>
      </c>
      <c r="C497" s="66" t="s">
        <v>1181</v>
      </c>
      <c r="D497" s="67">
        <v>801.45</v>
      </c>
      <c r="E497" s="67">
        <v>75.67</v>
      </c>
      <c r="F497" s="67">
        <v>877.12</v>
      </c>
      <c r="G497" s="68">
        <v>467</v>
      </c>
      <c r="H497" s="66" t="s">
        <v>193</v>
      </c>
      <c r="I497" s="76" t="s">
        <v>169</v>
      </c>
    </row>
    <row r="498" spans="1:9" ht="14.25" customHeight="1" x14ac:dyDescent="0.2">
      <c r="A498" s="74">
        <f t="shared" si="7"/>
        <v>492</v>
      </c>
      <c r="B498" s="65" t="s">
        <v>1182</v>
      </c>
      <c r="C498" s="66" t="s">
        <v>1183</v>
      </c>
      <c r="D498" s="67">
        <v>851.58</v>
      </c>
      <c r="E498" s="67">
        <v>92.12</v>
      </c>
      <c r="F498" s="67">
        <v>943.7</v>
      </c>
      <c r="G498" s="68">
        <v>365</v>
      </c>
      <c r="H498" s="66" t="s">
        <v>179</v>
      </c>
      <c r="I498" s="76" t="s">
        <v>169</v>
      </c>
    </row>
    <row r="499" spans="1:9" ht="14.25" customHeight="1" x14ac:dyDescent="0.2">
      <c r="A499" s="74">
        <f t="shared" si="7"/>
        <v>493</v>
      </c>
      <c r="B499" s="65" t="s">
        <v>1184</v>
      </c>
      <c r="C499" s="66" t="s">
        <v>1185</v>
      </c>
      <c r="D499" s="67">
        <v>953.64</v>
      </c>
      <c r="E499" s="67">
        <v>111.17</v>
      </c>
      <c r="F499" s="67">
        <v>1064.81</v>
      </c>
      <c r="G499" s="68">
        <v>199</v>
      </c>
      <c r="H499" s="66" t="s">
        <v>187</v>
      </c>
      <c r="I499" s="76" t="s">
        <v>169</v>
      </c>
    </row>
    <row r="500" spans="1:9" ht="14.25" customHeight="1" x14ac:dyDescent="0.2">
      <c r="A500" s="74">
        <f t="shared" si="7"/>
        <v>494</v>
      </c>
      <c r="B500" s="65" t="s">
        <v>1186</v>
      </c>
      <c r="C500" s="66" t="s">
        <v>1187</v>
      </c>
      <c r="D500" s="67">
        <v>733.14</v>
      </c>
      <c r="E500" s="67">
        <v>69.61</v>
      </c>
      <c r="F500" s="67">
        <v>802.75</v>
      </c>
      <c r="G500" s="68">
        <v>558</v>
      </c>
      <c r="H500" s="66" t="s">
        <v>193</v>
      </c>
      <c r="I500" s="76" t="s">
        <v>169</v>
      </c>
    </row>
    <row r="501" spans="1:9" ht="14.25" customHeight="1" x14ac:dyDescent="0.2">
      <c r="A501" s="74">
        <f t="shared" si="7"/>
        <v>495</v>
      </c>
      <c r="B501" s="65" t="s">
        <v>1188</v>
      </c>
      <c r="C501" s="66" t="s">
        <v>1189</v>
      </c>
      <c r="D501" s="67">
        <v>945.72</v>
      </c>
      <c r="E501" s="67">
        <v>108.57</v>
      </c>
      <c r="F501" s="67">
        <v>1054.29</v>
      </c>
      <c r="G501" s="68">
        <v>215</v>
      </c>
      <c r="H501" s="66" t="s">
        <v>250</v>
      </c>
      <c r="I501" s="76" t="s">
        <v>169</v>
      </c>
    </row>
    <row r="502" spans="1:9" ht="14.25" customHeight="1" x14ac:dyDescent="0.2">
      <c r="A502" s="74">
        <f t="shared" si="7"/>
        <v>496</v>
      </c>
      <c r="B502" s="65" t="s">
        <v>1190</v>
      </c>
      <c r="C502" s="66" t="s">
        <v>1191</v>
      </c>
      <c r="D502" s="67">
        <v>1033.1099999999999</v>
      </c>
      <c r="E502" s="67">
        <v>118.96</v>
      </c>
      <c r="F502" s="67">
        <v>1152.07</v>
      </c>
      <c r="G502" s="68">
        <v>113</v>
      </c>
      <c r="H502" s="66" t="s">
        <v>198</v>
      </c>
      <c r="I502" s="76" t="s">
        <v>169</v>
      </c>
    </row>
    <row r="503" spans="1:9" ht="14.25" customHeight="1" x14ac:dyDescent="0.2">
      <c r="A503" s="74">
        <f t="shared" si="7"/>
        <v>497</v>
      </c>
      <c r="B503" s="65" t="s">
        <v>1192</v>
      </c>
      <c r="C503" s="66" t="s">
        <v>1193</v>
      </c>
      <c r="D503" s="67">
        <v>859.23</v>
      </c>
      <c r="E503" s="67">
        <v>119.83</v>
      </c>
      <c r="F503" s="67">
        <v>979.06</v>
      </c>
      <c r="G503" s="68">
        <v>306</v>
      </c>
      <c r="H503" s="66" t="s">
        <v>198</v>
      </c>
      <c r="I503" s="76" t="s">
        <v>169</v>
      </c>
    </row>
    <row r="504" spans="1:9" ht="14.25" customHeight="1" x14ac:dyDescent="0.2">
      <c r="A504" s="74">
        <f t="shared" si="7"/>
        <v>498</v>
      </c>
      <c r="B504" s="65" t="s">
        <v>1194</v>
      </c>
      <c r="C504" s="66" t="s">
        <v>1195</v>
      </c>
      <c r="D504" s="67">
        <v>830.07</v>
      </c>
      <c r="E504" s="67">
        <v>117.23</v>
      </c>
      <c r="F504" s="67">
        <v>947.3</v>
      </c>
      <c r="G504" s="68">
        <v>357</v>
      </c>
      <c r="H504" s="66" t="s">
        <v>198</v>
      </c>
      <c r="I504" s="76" t="s">
        <v>169</v>
      </c>
    </row>
    <row r="505" spans="1:9" ht="14.25" customHeight="1" x14ac:dyDescent="0.2">
      <c r="A505" s="74">
        <f t="shared" si="7"/>
        <v>499</v>
      </c>
      <c r="B505" s="65" t="s">
        <v>1196</v>
      </c>
      <c r="C505" s="66" t="s">
        <v>1197</v>
      </c>
      <c r="D505" s="67">
        <v>851.4</v>
      </c>
      <c r="E505" s="67">
        <v>103.38</v>
      </c>
      <c r="F505" s="67">
        <v>954.78</v>
      </c>
      <c r="G505" s="68">
        <v>342</v>
      </c>
      <c r="H505" s="66" t="s">
        <v>262</v>
      </c>
      <c r="I505" s="76" t="s">
        <v>169</v>
      </c>
    </row>
    <row r="506" spans="1:9" ht="14.25" customHeight="1" x14ac:dyDescent="0.2">
      <c r="A506" s="74">
        <f t="shared" si="7"/>
        <v>500</v>
      </c>
      <c r="B506" s="65" t="s">
        <v>1198</v>
      </c>
      <c r="C506" s="66" t="s">
        <v>1199</v>
      </c>
      <c r="D506" s="67">
        <v>1014.93</v>
      </c>
      <c r="E506" s="67">
        <v>99.91</v>
      </c>
      <c r="F506" s="67">
        <v>1114.8399999999999</v>
      </c>
      <c r="G506" s="68">
        <v>150</v>
      </c>
      <c r="H506" s="66" t="s">
        <v>187</v>
      </c>
      <c r="I506" s="76" t="s">
        <v>169</v>
      </c>
    </row>
    <row r="507" spans="1:9" ht="14.25" customHeight="1" x14ac:dyDescent="0.2">
      <c r="A507" s="74">
        <f t="shared" si="7"/>
        <v>501</v>
      </c>
      <c r="B507" s="65" t="s">
        <v>1200</v>
      </c>
      <c r="C507" s="66" t="s">
        <v>1201</v>
      </c>
      <c r="D507" s="67">
        <v>1017.81</v>
      </c>
      <c r="E507" s="67">
        <v>99.05</v>
      </c>
      <c r="F507" s="67">
        <v>1116.8599999999999</v>
      </c>
      <c r="G507" s="68">
        <v>149</v>
      </c>
      <c r="H507" s="66" t="s">
        <v>179</v>
      </c>
      <c r="I507" s="76" t="s">
        <v>169</v>
      </c>
    </row>
    <row r="508" spans="1:9" ht="14.25" customHeight="1" x14ac:dyDescent="0.2">
      <c r="A508" s="74">
        <f t="shared" si="7"/>
        <v>502</v>
      </c>
      <c r="B508" s="65" t="s">
        <v>1202</v>
      </c>
      <c r="C508" s="66" t="s">
        <v>1203</v>
      </c>
      <c r="D508" s="67">
        <v>756.18</v>
      </c>
      <c r="E508" s="67">
        <v>112.9</v>
      </c>
      <c r="F508" s="67">
        <v>869.08</v>
      </c>
      <c r="G508" s="68">
        <v>483</v>
      </c>
      <c r="H508" s="66" t="s">
        <v>262</v>
      </c>
      <c r="I508" s="76" t="s">
        <v>169</v>
      </c>
    </row>
    <row r="509" spans="1:9" ht="14.25" customHeight="1" x14ac:dyDescent="0.2">
      <c r="A509" s="74">
        <f t="shared" si="7"/>
        <v>503</v>
      </c>
      <c r="B509" s="65" t="s">
        <v>1204</v>
      </c>
      <c r="C509" s="66" t="s">
        <v>1205</v>
      </c>
      <c r="D509" s="67">
        <v>878.04</v>
      </c>
      <c r="E509" s="67">
        <v>79.13</v>
      </c>
      <c r="F509" s="67">
        <v>957.17</v>
      </c>
      <c r="G509" s="68">
        <v>335</v>
      </c>
      <c r="H509" s="66" t="s">
        <v>175</v>
      </c>
      <c r="I509" s="76" t="s">
        <v>169</v>
      </c>
    </row>
    <row r="510" spans="1:9" ht="14.25" customHeight="1" x14ac:dyDescent="0.2">
      <c r="A510" s="74">
        <f t="shared" si="7"/>
        <v>504</v>
      </c>
      <c r="B510" s="65" t="s">
        <v>1206</v>
      </c>
      <c r="C510" s="66" t="s">
        <v>1207</v>
      </c>
      <c r="D510" s="67">
        <v>1036.8</v>
      </c>
      <c r="E510" s="67">
        <v>125.89</v>
      </c>
      <c r="F510" s="67">
        <v>1162.69</v>
      </c>
      <c r="G510" s="68">
        <v>108</v>
      </c>
      <c r="H510" s="66" t="s">
        <v>182</v>
      </c>
      <c r="I510" s="76" t="s">
        <v>169</v>
      </c>
    </row>
    <row r="511" spans="1:9" ht="14.25" customHeight="1" x14ac:dyDescent="0.2">
      <c r="A511" s="74">
        <f t="shared" si="7"/>
        <v>505</v>
      </c>
      <c r="B511" s="65" t="s">
        <v>1208</v>
      </c>
      <c r="C511" s="66" t="s">
        <v>1209</v>
      </c>
      <c r="D511" s="67">
        <v>979.74</v>
      </c>
      <c r="E511" s="67">
        <v>81.73</v>
      </c>
      <c r="F511" s="67">
        <v>1061.47</v>
      </c>
      <c r="G511" s="68">
        <v>206</v>
      </c>
      <c r="H511" s="66" t="s">
        <v>187</v>
      </c>
      <c r="I511" s="76" t="s">
        <v>169</v>
      </c>
    </row>
    <row r="512" spans="1:9" ht="14.25" customHeight="1" x14ac:dyDescent="0.2">
      <c r="A512" s="74">
        <f t="shared" si="7"/>
        <v>506</v>
      </c>
      <c r="B512" s="65" t="s">
        <v>1210</v>
      </c>
      <c r="C512" s="66" t="s">
        <v>1211</v>
      </c>
      <c r="D512" s="67">
        <v>796.5</v>
      </c>
      <c r="E512" s="67">
        <v>71.34</v>
      </c>
      <c r="F512" s="67">
        <v>867.84</v>
      </c>
      <c r="G512" s="68">
        <v>484</v>
      </c>
      <c r="H512" s="66" t="s">
        <v>187</v>
      </c>
      <c r="I512" s="76" t="s">
        <v>169</v>
      </c>
    </row>
    <row r="513" spans="1:9" ht="14.25" customHeight="1" x14ac:dyDescent="0.2">
      <c r="A513" s="74">
        <f t="shared" si="7"/>
        <v>507</v>
      </c>
      <c r="B513" s="65" t="s">
        <v>1212</v>
      </c>
      <c r="C513" s="66" t="s">
        <v>1213</v>
      </c>
      <c r="D513" s="67">
        <v>864.45</v>
      </c>
      <c r="E513" s="67">
        <v>91.26</v>
      </c>
      <c r="F513" s="67">
        <v>955.71</v>
      </c>
      <c r="G513" s="68">
        <v>340</v>
      </c>
      <c r="H513" s="66" t="s">
        <v>337</v>
      </c>
      <c r="I513" s="76" t="s">
        <v>169</v>
      </c>
    </row>
    <row r="514" spans="1:9" ht="14.25" customHeight="1" x14ac:dyDescent="0.2">
      <c r="A514" s="74">
        <f t="shared" si="7"/>
        <v>508</v>
      </c>
      <c r="B514" s="65" t="s">
        <v>1214</v>
      </c>
      <c r="C514" s="66" t="s">
        <v>1215</v>
      </c>
      <c r="D514" s="67">
        <v>903.33</v>
      </c>
      <c r="E514" s="67">
        <v>80</v>
      </c>
      <c r="F514" s="67">
        <v>983.33</v>
      </c>
      <c r="G514" s="68">
        <v>301</v>
      </c>
      <c r="H514" s="66" t="s">
        <v>210</v>
      </c>
      <c r="I514" s="76" t="s">
        <v>169</v>
      </c>
    </row>
    <row r="515" spans="1:9" ht="14.25" customHeight="1" x14ac:dyDescent="0.2">
      <c r="A515" s="74">
        <f t="shared" si="7"/>
        <v>509</v>
      </c>
      <c r="B515" s="65" t="s">
        <v>1216</v>
      </c>
      <c r="C515" s="66" t="s">
        <v>1217</v>
      </c>
      <c r="D515" s="67">
        <v>890.46</v>
      </c>
      <c r="E515" s="67">
        <v>112.9</v>
      </c>
      <c r="F515" s="67">
        <v>1003.36</v>
      </c>
      <c r="G515" s="68">
        <v>277</v>
      </c>
      <c r="H515" s="66" t="s">
        <v>215</v>
      </c>
      <c r="I515" s="76" t="s">
        <v>169</v>
      </c>
    </row>
    <row r="516" spans="1:9" ht="14.25" customHeight="1" x14ac:dyDescent="0.2">
      <c r="A516" s="74">
        <f t="shared" si="7"/>
        <v>510</v>
      </c>
      <c r="B516" s="65" t="s">
        <v>1218</v>
      </c>
      <c r="C516" s="66" t="s">
        <v>1219</v>
      </c>
      <c r="D516" s="67">
        <v>982.89</v>
      </c>
      <c r="E516" s="67">
        <v>117.23</v>
      </c>
      <c r="F516" s="67">
        <v>1100.1199999999999</v>
      </c>
      <c r="G516" s="68">
        <v>160</v>
      </c>
      <c r="H516" s="66" t="s">
        <v>631</v>
      </c>
      <c r="I516" s="76" t="s">
        <v>169</v>
      </c>
    </row>
    <row r="517" spans="1:9" ht="14.25" customHeight="1" x14ac:dyDescent="0.2">
      <c r="A517" s="74">
        <f t="shared" si="7"/>
        <v>511</v>
      </c>
      <c r="B517" s="65" t="s">
        <v>1220</v>
      </c>
      <c r="C517" s="66" t="s">
        <v>1221</v>
      </c>
      <c r="D517" s="67">
        <v>1048.23</v>
      </c>
      <c r="E517" s="67">
        <v>75.67</v>
      </c>
      <c r="F517" s="67">
        <v>1123.9000000000001</v>
      </c>
      <c r="G517" s="68">
        <v>138</v>
      </c>
      <c r="H517" s="66" t="s">
        <v>179</v>
      </c>
      <c r="I517" s="76" t="s">
        <v>169</v>
      </c>
    </row>
    <row r="518" spans="1:9" ht="14.25" customHeight="1" x14ac:dyDescent="0.2">
      <c r="A518" s="74">
        <f t="shared" si="7"/>
        <v>512</v>
      </c>
      <c r="B518" s="65" t="s">
        <v>1222</v>
      </c>
      <c r="C518" s="66" t="s">
        <v>1223</v>
      </c>
      <c r="D518" s="67">
        <v>629.37</v>
      </c>
      <c r="E518" s="67">
        <v>73.94</v>
      </c>
      <c r="F518" s="67">
        <v>703.31</v>
      </c>
      <c r="G518" s="68">
        <v>608</v>
      </c>
      <c r="H518" s="66" t="s">
        <v>215</v>
      </c>
      <c r="I518" s="76" t="s">
        <v>169</v>
      </c>
    </row>
    <row r="519" spans="1:9" ht="14.25" customHeight="1" x14ac:dyDescent="0.2">
      <c r="A519" s="74">
        <f t="shared" si="7"/>
        <v>513</v>
      </c>
      <c r="B519" s="65" t="s">
        <v>1224</v>
      </c>
      <c r="C519" s="66" t="s">
        <v>1225</v>
      </c>
      <c r="D519" s="67">
        <v>872.46</v>
      </c>
      <c r="E519" s="67">
        <v>91.26</v>
      </c>
      <c r="F519" s="67">
        <v>963.72</v>
      </c>
      <c r="G519" s="68">
        <v>324</v>
      </c>
      <c r="H519" s="66" t="s">
        <v>262</v>
      </c>
      <c r="I519" s="76" t="s">
        <v>169</v>
      </c>
    </row>
    <row r="520" spans="1:9" ht="14.25" customHeight="1" x14ac:dyDescent="0.2">
      <c r="A520" s="74">
        <f t="shared" ref="A520:A583" si="8">A519+1</f>
        <v>514</v>
      </c>
      <c r="B520" s="65" t="s">
        <v>1226</v>
      </c>
      <c r="C520" s="66" t="s">
        <v>1227</v>
      </c>
      <c r="D520" s="67">
        <v>725.67</v>
      </c>
      <c r="E520" s="67">
        <v>92.12</v>
      </c>
      <c r="F520" s="67">
        <v>817.79</v>
      </c>
      <c r="G520" s="68">
        <v>544</v>
      </c>
      <c r="H520" s="66" t="s">
        <v>179</v>
      </c>
      <c r="I520" s="76" t="s">
        <v>169</v>
      </c>
    </row>
    <row r="521" spans="1:9" ht="14.25" customHeight="1" x14ac:dyDescent="0.2">
      <c r="A521" s="74">
        <f t="shared" si="8"/>
        <v>515</v>
      </c>
      <c r="B521" s="65" t="s">
        <v>1228</v>
      </c>
      <c r="C521" s="66" t="s">
        <v>1229</v>
      </c>
      <c r="D521" s="67">
        <v>1178.19</v>
      </c>
      <c r="E521" s="67">
        <v>117.23</v>
      </c>
      <c r="F521" s="67">
        <v>1295.42</v>
      </c>
      <c r="G521" s="68">
        <v>34</v>
      </c>
      <c r="H521" s="66" t="s">
        <v>187</v>
      </c>
      <c r="I521" s="76" t="s">
        <v>169</v>
      </c>
    </row>
    <row r="522" spans="1:9" ht="14.25" customHeight="1" x14ac:dyDescent="0.2">
      <c r="A522" s="74">
        <f t="shared" si="8"/>
        <v>516</v>
      </c>
      <c r="B522" s="65" t="s">
        <v>1230</v>
      </c>
      <c r="C522" s="66" t="s">
        <v>1231</v>
      </c>
      <c r="D522" s="67">
        <v>1148.67</v>
      </c>
      <c r="E522" s="67">
        <v>73.069999999999993</v>
      </c>
      <c r="F522" s="67">
        <v>1221.74</v>
      </c>
      <c r="G522" s="68">
        <v>72</v>
      </c>
      <c r="H522" s="66" t="s">
        <v>250</v>
      </c>
      <c r="I522" s="76" t="s">
        <v>169</v>
      </c>
    </row>
    <row r="523" spans="1:9" ht="14.25" customHeight="1" x14ac:dyDescent="0.2">
      <c r="A523" s="74">
        <f t="shared" si="8"/>
        <v>517</v>
      </c>
      <c r="B523" s="65" t="s">
        <v>1232</v>
      </c>
      <c r="C523" s="66" t="s">
        <v>1233</v>
      </c>
      <c r="D523" s="67">
        <v>796.86</v>
      </c>
      <c r="E523" s="67">
        <v>68.739999999999995</v>
      </c>
      <c r="F523" s="67">
        <v>865.6</v>
      </c>
      <c r="G523" s="68">
        <v>489</v>
      </c>
      <c r="H523" s="66" t="s">
        <v>187</v>
      </c>
      <c r="I523" s="76" t="s">
        <v>169</v>
      </c>
    </row>
    <row r="524" spans="1:9" ht="14.25" customHeight="1" x14ac:dyDescent="0.2">
      <c r="A524" s="74">
        <f t="shared" si="8"/>
        <v>518</v>
      </c>
      <c r="B524" s="65" t="s">
        <v>1234</v>
      </c>
      <c r="C524" s="66" t="s">
        <v>1235</v>
      </c>
      <c r="D524" s="67">
        <v>730.71</v>
      </c>
      <c r="E524" s="67">
        <v>68.739999999999995</v>
      </c>
      <c r="F524" s="67">
        <v>799.45</v>
      </c>
      <c r="G524" s="68">
        <v>560</v>
      </c>
      <c r="H524" s="66" t="s">
        <v>193</v>
      </c>
      <c r="I524" s="76" t="s">
        <v>169</v>
      </c>
    </row>
    <row r="525" spans="1:9" ht="14.25" customHeight="1" x14ac:dyDescent="0.2">
      <c r="A525" s="74">
        <f t="shared" si="8"/>
        <v>519</v>
      </c>
      <c r="B525" s="65" t="s">
        <v>1236</v>
      </c>
      <c r="C525" s="66" t="s">
        <v>1237</v>
      </c>
      <c r="D525" s="67">
        <v>774.72</v>
      </c>
      <c r="E525" s="67">
        <v>100.78</v>
      </c>
      <c r="F525" s="67">
        <v>875.5</v>
      </c>
      <c r="G525" s="68">
        <v>471</v>
      </c>
      <c r="H525" s="66" t="s">
        <v>179</v>
      </c>
      <c r="I525" s="76" t="s">
        <v>169</v>
      </c>
    </row>
    <row r="526" spans="1:9" ht="14.25" customHeight="1" x14ac:dyDescent="0.2">
      <c r="A526" s="74">
        <f t="shared" si="8"/>
        <v>520</v>
      </c>
      <c r="B526" s="65" t="s">
        <v>1238</v>
      </c>
      <c r="C526" s="66" t="s">
        <v>1239</v>
      </c>
      <c r="D526" s="67">
        <v>1231.02</v>
      </c>
      <c r="E526" s="67">
        <v>130.22</v>
      </c>
      <c r="F526" s="67">
        <v>1361.24</v>
      </c>
      <c r="G526" s="68">
        <v>16</v>
      </c>
      <c r="H526" s="66" t="s">
        <v>198</v>
      </c>
      <c r="I526" s="76" t="s">
        <v>176</v>
      </c>
    </row>
    <row r="527" spans="1:9" ht="14.25" customHeight="1" x14ac:dyDescent="0.2">
      <c r="A527" s="74">
        <f t="shared" si="8"/>
        <v>521</v>
      </c>
      <c r="B527" s="65" t="s">
        <v>1240</v>
      </c>
      <c r="C527" s="66" t="s">
        <v>1241</v>
      </c>
      <c r="D527" s="67">
        <v>1026</v>
      </c>
      <c r="E527" s="67">
        <v>134.55000000000001</v>
      </c>
      <c r="F527" s="67">
        <v>1160.55</v>
      </c>
      <c r="G527" s="68">
        <v>110</v>
      </c>
      <c r="H527" s="66" t="s">
        <v>187</v>
      </c>
      <c r="I527" s="76" t="s">
        <v>169</v>
      </c>
    </row>
    <row r="528" spans="1:9" ht="14.25" customHeight="1" x14ac:dyDescent="0.2">
      <c r="A528" s="74">
        <f t="shared" si="8"/>
        <v>522</v>
      </c>
      <c r="B528" s="65" t="s">
        <v>1242</v>
      </c>
      <c r="C528" s="66" t="s">
        <v>1243</v>
      </c>
      <c r="D528" s="67">
        <v>720.45</v>
      </c>
      <c r="E528" s="67">
        <v>108.57</v>
      </c>
      <c r="F528" s="67">
        <v>829.02</v>
      </c>
      <c r="G528" s="68">
        <v>533</v>
      </c>
      <c r="H528" s="66" t="s">
        <v>262</v>
      </c>
      <c r="I528" s="76" t="s">
        <v>169</v>
      </c>
    </row>
    <row r="529" spans="1:9" ht="14.25" customHeight="1" x14ac:dyDescent="0.2">
      <c r="A529" s="74">
        <f t="shared" si="8"/>
        <v>523</v>
      </c>
      <c r="B529" s="65" t="s">
        <v>1244</v>
      </c>
      <c r="C529" s="66" t="s">
        <v>1245</v>
      </c>
      <c r="D529" s="67">
        <v>990.9</v>
      </c>
      <c r="E529" s="67">
        <v>117.23</v>
      </c>
      <c r="F529" s="67">
        <v>1108.1300000000001</v>
      </c>
      <c r="G529" s="68">
        <v>154</v>
      </c>
      <c r="H529" s="66" t="s">
        <v>198</v>
      </c>
      <c r="I529" s="76" t="s">
        <v>169</v>
      </c>
    </row>
    <row r="530" spans="1:9" ht="14.25" customHeight="1" x14ac:dyDescent="0.2">
      <c r="A530" s="74">
        <f t="shared" si="8"/>
        <v>524</v>
      </c>
      <c r="B530" s="65" t="s">
        <v>1246</v>
      </c>
      <c r="C530" s="66" t="s">
        <v>1247</v>
      </c>
      <c r="D530" s="67">
        <v>865.17</v>
      </c>
      <c r="E530" s="67">
        <v>86.06</v>
      </c>
      <c r="F530" s="67">
        <v>951.23</v>
      </c>
      <c r="G530" s="68">
        <v>348</v>
      </c>
      <c r="H530" s="66" t="s">
        <v>198</v>
      </c>
      <c r="I530" s="76" t="s">
        <v>169</v>
      </c>
    </row>
    <row r="531" spans="1:9" ht="14.25" customHeight="1" x14ac:dyDescent="0.2">
      <c r="A531" s="74">
        <f t="shared" si="8"/>
        <v>525</v>
      </c>
      <c r="B531" s="65" t="s">
        <v>1248</v>
      </c>
      <c r="C531" s="66" t="s">
        <v>1249</v>
      </c>
      <c r="D531" s="67">
        <v>788.67</v>
      </c>
      <c r="E531" s="67">
        <v>73.069999999999993</v>
      </c>
      <c r="F531" s="67">
        <v>861.74</v>
      </c>
      <c r="G531" s="68">
        <v>493</v>
      </c>
      <c r="H531" s="66" t="s">
        <v>259</v>
      </c>
      <c r="I531" s="76" t="s">
        <v>169</v>
      </c>
    </row>
    <row r="532" spans="1:9" ht="14.25" customHeight="1" x14ac:dyDescent="0.2">
      <c r="A532" s="74">
        <f t="shared" si="8"/>
        <v>526</v>
      </c>
      <c r="B532" s="65" t="s">
        <v>1250</v>
      </c>
      <c r="C532" s="66" t="s">
        <v>1251</v>
      </c>
      <c r="D532" s="67">
        <v>830.43</v>
      </c>
      <c r="E532" s="67">
        <v>86.93</v>
      </c>
      <c r="F532" s="67">
        <v>917.36</v>
      </c>
      <c r="G532" s="68">
        <v>404</v>
      </c>
      <c r="H532" s="66" t="s">
        <v>262</v>
      </c>
      <c r="I532" s="76" t="s">
        <v>169</v>
      </c>
    </row>
    <row r="533" spans="1:9" ht="14.25" customHeight="1" x14ac:dyDescent="0.2">
      <c r="A533" s="74">
        <f t="shared" si="8"/>
        <v>527</v>
      </c>
      <c r="B533" s="65" t="s">
        <v>1252</v>
      </c>
      <c r="C533" s="66" t="s">
        <v>1253</v>
      </c>
      <c r="D533" s="67">
        <v>683.64</v>
      </c>
      <c r="E533" s="67">
        <v>112.9</v>
      </c>
      <c r="F533" s="67">
        <v>796.54</v>
      </c>
      <c r="G533" s="68">
        <v>564</v>
      </c>
      <c r="H533" s="66" t="s">
        <v>182</v>
      </c>
      <c r="I533" s="76" t="s">
        <v>169</v>
      </c>
    </row>
    <row r="534" spans="1:9" ht="14.25" customHeight="1" x14ac:dyDescent="0.2">
      <c r="A534" s="74">
        <f t="shared" si="8"/>
        <v>528</v>
      </c>
      <c r="B534" s="65" t="s">
        <v>1254</v>
      </c>
      <c r="C534" s="66" t="s">
        <v>1255</v>
      </c>
      <c r="D534" s="67">
        <v>846.72</v>
      </c>
      <c r="E534" s="67">
        <v>134.55000000000001</v>
      </c>
      <c r="F534" s="67">
        <v>981.27</v>
      </c>
      <c r="G534" s="68">
        <v>304</v>
      </c>
      <c r="H534" s="66" t="s">
        <v>179</v>
      </c>
      <c r="I534" s="76" t="s">
        <v>169</v>
      </c>
    </row>
    <row r="535" spans="1:9" ht="14.25" customHeight="1" x14ac:dyDescent="0.2">
      <c r="A535" s="74">
        <f t="shared" si="8"/>
        <v>529</v>
      </c>
      <c r="B535" s="65" t="s">
        <v>1256</v>
      </c>
      <c r="C535" s="66" t="s">
        <v>1257</v>
      </c>
      <c r="D535" s="67">
        <v>901.62</v>
      </c>
      <c r="E535" s="67">
        <v>94.72</v>
      </c>
      <c r="F535" s="67">
        <v>996.34</v>
      </c>
      <c r="G535" s="68">
        <v>287</v>
      </c>
      <c r="H535" s="66" t="s">
        <v>1258</v>
      </c>
      <c r="I535" s="76" t="s">
        <v>169</v>
      </c>
    </row>
    <row r="536" spans="1:9" ht="14.25" customHeight="1" x14ac:dyDescent="0.2">
      <c r="A536" s="74">
        <f t="shared" si="8"/>
        <v>530</v>
      </c>
      <c r="B536" s="65" t="s">
        <v>1259</v>
      </c>
      <c r="C536" s="66" t="s">
        <v>1260</v>
      </c>
      <c r="D536" s="67">
        <v>821.7</v>
      </c>
      <c r="E536" s="67">
        <v>80.87</v>
      </c>
      <c r="F536" s="67">
        <v>902.57</v>
      </c>
      <c r="G536" s="68">
        <v>433</v>
      </c>
      <c r="H536" s="66" t="s">
        <v>187</v>
      </c>
      <c r="I536" s="76" t="s">
        <v>169</v>
      </c>
    </row>
    <row r="537" spans="1:9" ht="14.25" customHeight="1" x14ac:dyDescent="0.2">
      <c r="A537" s="74">
        <f t="shared" si="8"/>
        <v>531</v>
      </c>
      <c r="B537" s="65" t="s">
        <v>1261</v>
      </c>
      <c r="C537" s="66" t="s">
        <v>1262</v>
      </c>
      <c r="D537" s="67">
        <v>700.02</v>
      </c>
      <c r="E537" s="67">
        <v>77.400000000000006</v>
      </c>
      <c r="F537" s="67">
        <v>777.42</v>
      </c>
      <c r="G537" s="68">
        <v>577</v>
      </c>
      <c r="H537" s="66" t="s">
        <v>237</v>
      </c>
      <c r="I537" s="76" t="s">
        <v>169</v>
      </c>
    </row>
    <row r="538" spans="1:9" ht="14.25" customHeight="1" x14ac:dyDescent="0.2">
      <c r="A538" s="74">
        <f t="shared" si="8"/>
        <v>532</v>
      </c>
      <c r="B538" s="65" t="s">
        <v>1263</v>
      </c>
      <c r="C538" s="66" t="s">
        <v>1264</v>
      </c>
      <c r="D538" s="67">
        <v>858.15</v>
      </c>
      <c r="E538" s="67">
        <v>105.11</v>
      </c>
      <c r="F538" s="67">
        <v>963.26</v>
      </c>
      <c r="G538" s="68">
        <v>325</v>
      </c>
      <c r="H538" s="66" t="s">
        <v>175</v>
      </c>
      <c r="I538" s="76" t="s">
        <v>169</v>
      </c>
    </row>
    <row r="539" spans="1:9" ht="14.25" customHeight="1" x14ac:dyDescent="0.2">
      <c r="A539" s="74">
        <f t="shared" si="8"/>
        <v>533</v>
      </c>
      <c r="B539" s="65" t="s">
        <v>1265</v>
      </c>
      <c r="C539" s="66" t="s">
        <v>1266</v>
      </c>
      <c r="D539" s="67">
        <v>684.81</v>
      </c>
      <c r="E539" s="67">
        <v>92.99</v>
      </c>
      <c r="F539" s="67">
        <v>777.8</v>
      </c>
      <c r="G539" s="68">
        <v>576</v>
      </c>
      <c r="H539" s="66" t="s">
        <v>250</v>
      </c>
      <c r="I539" s="76" t="s">
        <v>169</v>
      </c>
    </row>
    <row r="540" spans="1:9" ht="14.25" customHeight="1" x14ac:dyDescent="0.2">
      <c r="A540" s="74">
        <f t="shared" si="8"/>
        <v>534</v>
      </c>
      <c r="B540" s="65" t="s">
        <v>1267</v>
      </c>
      <c r="C540" s="66" t="s">
        <v>1268</v>
      </c>
      <c r="D540" s="67">
        <v>1119.96</v>
      </c>
      <c r="E540" s="67">
        <v>108.57</v>
      </c>
      <c r="F540" s="67">
        <v>1228.53</v>
      </c>
      <c r="G540" s="68">
        <v>64</v>
      </c>
      <c r="H540" s="66" t="s">
        <v>198</v>
      </c>
      <c r="I540" s="76" t="s">
        <v>169</v>
      </c>
    </row>
    <row r="541" spans="1:9" ht="14.25" customHeight="1" x14ac:dyDescent="0.2">
      <c r="A541" s="74">
        <f t="shared" si="8"/>
        <v>535</v>
      </c>
      <c r="B541" s="65" t="s">
        <v>1269</v>
      </c>
      <c r="C541" s="66" t="s">
        <v>1270</v>
      </c>
      <c r="D541" s="67">
        <v>1268.28</v>
      </c>
      <c r="E541" s="67">
        <v>109.44</v>
      </c>
      <c r="F541" s="67">
        <v>1377.72</v>
      </c>
      <c r="G541" s="68">
        <v>13</v>
      </c>
      <c r="H541" s="66" t="s">
        <v>187</v>
      </c>
      <c r="I541" s="76" t="s">
        <v>176</v>
      </c>
    </row>
    <row r="542" spans="1:9" ht="14.25" customHeight="1" x14ac:dyDescent="0.2">
      <c r="A542" s="74">
        <f t="shared" si="8"/>
        <v>536</v>
      </c>
      <c r="B542" s="65" t="s">
        <v>1271</v>
      </c>
      <c r="C542" s="66" t="s">
        <v>1272</v>
      </c>
      <c r="D542" s="67">
        <v>827.01</v>
      </c>
      <c r="E542" s="67">
        <v>118.96</v>
      </c>
      <c r="F542" s="67">
        <v>945.97</v>
      </c>
      <c r="G542" s="68">
        <v>361</v>
      </c>
      <c r="H542" s="66" t="s">
        <v>175</v>
      </c>
      <c r="I542" s="76" t="s">
        <v>169</v>
      </c>
    </row>
    <row r="543" spans="1:9" ht="14.25" customHeight="1" x14ac:dyDescent="0.2">
      <c r="A543" s="74">
        <f t="shared" si="8"/>
        <v>537</v>
      </c>
      <c r="B543" s="65" t="s">
        <v>1273</v>
      </c>
      <c r="C543" s="66" t="s">
        <v>1274</v>
      </c>
      <c r="D543" s="67">
        <v>728.1</v>
      </c>
      <c r="E543" s="67">
        <v>82.6</v>
      </c>
      <c r="F543" s="67">
        <v>810.7</v>
      </c>
      <c r="G543" s="68">
        <v>551</v>
      </c>
      <c r="H543" s="66" t="s">
        <v>182</v>
      </c>
      <c r="I543" s="76" t="s">
        <v>169</v>
      </c>
    </row>
    <row r="544" spans="1:9" ht="14.25" customHeight="1" x14ac:dyDescent="0.2">
      <c r="A544" s="74">
        <f t="shared" si="8"/>
        <v>538</v>
      </c>
      <c r="B544" s="65" t="s">
        <v>1275</v>
      </c>
      <c r="C544" s="66" t="s">
        <v>1276</v>
      </c>
      <c r="D544" s="67">
        <v>1145.7</v>
      </c>
      <c r="E544" s="67">
        <v>115.5</v>
      </c>
      <c r="F544" s="67">
        <v>1261.2</v>
      </c>
      <c r="G544" s="68">
        <v>47</v>
      </c>
      <c r="H544" s="66" t="s">
        <v>250</v>
      </c>
      <c r="I544" s="76" t="s">
        <v>169</v>
      </c>
    </row>
    <row r="545" spans="1:9" ht="14.25" customHeight="1" x14ac:dyDescent="0.2">
      <c r="A545" s="74">
        <f t="shared" si="8"/>
        <v>539</v>
      </c>
      <c r="B545" s="65" t="s">
        <v>1277</v>
      </c>
      <c r="C545" s="66" t="s">
        <v>1278</v>
      </c>
      <c r="D545" s="67">
        <v>778.41</v>
      </c>
      <c r="E545" s="67">
        <v>121.56</v>
      </c>
      <c r="F545" s="67">
        <v>899.97</v>
      </c>
      <c r="G545" s="68">
        <v>435</v>
      </c>
      <c r="H545" s="66" t="s">
        <v>215</v>
      </c>
      <c r="I545" s="76" t="s">
        <v>169</v>
      </c>
    </row>
    <row r="546" spans="1:9" ht="14.25" customHeight="1" x14ac:dyDescent="0.2">
      <c r="A546" s="74">
        <f t="shared" si="8"/>
        <v>540</v>
      </c>
      <c r="B546" s="65" t="s">
        <v>1279</v>
      </c>
      <c r="C546" s="66" t="s">
        <v>1280</v>
      </c>
      <c r="D546" s="67">
        <v>583.83000000000004</v>
      </c>
      <c r="E546" s="67">
        <v>75.67</v>
      </c>
      <c r="F546" s="67">
        <v>659.5</v>
      </c>
      <c r="G546" s="68">
        <v>617</v>
      </c>
      <c r="H546" s="66" t="s">
        <v>182</v>
      </c>
      <c r="I546" s="76" t="s">
        <v>169</v>
      </c>
    </row>
    <row r="547" spans="1:9" ht="14.25" customHeight="1" x14ac:dyDescent="0.2">
      <c r="A547" s="74">
        <f t="shared" si="8"/>
        <v>541</v>
      </c>
      <c r="B547" s="65" t="s">
        <v>1281</v>
      </c>
      <c r="C547" s="66" t="s">
        <v>1282</v>
      </c>
      <c r="D547" s="67">
        <v>813.15</v>
      </c>
      <c r="E547" s="67">
        <v>101.65</v>
      </c>
      <c r="F547" s="67">
        <v>914.8</v>
      </c>
      <c r="G547" s="68">
        <v>411</v>
      </c>
      <c r="H547" s="66" t="s">
        <v>215</v>
      </c>
      <c r="I547" s="76" t="s">
        <v>169</v>
      </c>
    </row>
    <row r="548" spans="1:9" ht="14.25" customHeight="1" x14ac:dyDescent="0.2">
      <c r="A548" s="74">
        <f t="shared" si="8"/>
        <v>542</v>
      </c>
      <c r="B548" s="65" t="s">
        <v>1283</v>
      </c>
      <c r="C548" s="66" t="s">
        <v>1284</v>
      </c>
      <c r="D548" s="67">
        <v>894.15</v>
      </c>
      <c r="E548" s="67">
        <v>121.56</v>
      </c>
      <c r="F548" s="67">
        <v>1015.71</v>
      </c>
      <c r="G548" s="68">
        <v>267</v>
      </c>
      <c r="H548" s="66" t="s">
        <v>311</v>
      </c>
      <c r="I548" s="76" t="s">
        <v>169</v>
      </c>
    </row>
    <row r="549" spans="1:9" ht="14.25" customHeight="1" x14ac:dyDescent="0.2">
      <c r="A549" s="74">
        <f t="shared" si="8"/>
        <v>543</v>
      </c>
      <c r="B549" s="65" t="s">
        <v>1285</v>
      </c>
      <c r="C549" s="66" t="s">
        <v>1286</v>
      </c>
      <c r="D549" s="67">
        <v>1016.73</v>
      </c>
      <c r="E549" s="67">
        <v>130.22</v>
      </c>
      <c r="F549" s="67">
        <v>1146.95</v>
      </c>
      <c r="G549" s="68">
        <v>119</v>
      </c>
      <c r="H549" s="66" t="s">
        <v>182</v>
      </c>
      <c r="I549" s="76" t="s">
        <v>169</v>
      </c>
    </row>
    <row r="550" spans="1:9" ht="14.25" customHeight="1" x14ac:dyDescent="0.2">
      <c r="A550" s="74">
        <f t="shared" si="8"/>
        <v>544</v>
      </c>
      <c r="B550" s="65" t="s">
        <v>1287</v>
      </c>
      <c r="C550" s="66" t="s">
        <v>1288</v>
      </c>
      <c r="D550" s="67">
        <v>933.03</v>
      </c>
      <c r="E550" s="67">
        <v>108.57</v>
      </c>
      <c r="F550" s="67">
        <v>1041.5999999999999</v>
      </c>
      <c r="G550" s="68">
        <v>238</v>
      </c>
      <c r="H550" s="66" t="s">
        <v>215</v>
      </c>
      <c r="I550" s="76" t="s">
        <v>169</v>
      </c>
    </row>
    <row r="551" spans="1:9" ht="14.25" customHeight="1" x14ac:dyDescent="0.2">
      <c r="A551" s="74">
        <f t="shared" si="8"/>
        <v>545</v>
      </c>
      <c r="B551" s="65" t="s">
        <v>1289</v>
      </c>
      <c r="C551" s="66" t="s">
        <v>1290</v>
      </c>
      <c r="D551" s="67">
        <v>1178.55</v>
      </c>
      <c r="E551" s="67">
        <v>130.22</v>
      </c>
      <c r="F551" s="67">
        <v>1308.77</v>
      </c>
      <c r="G551" s="68">
        <v>30</v>
      </c>
      <c r="H551" s="66" t="s">
        <v>187</v>
      </c>
      <c r="I551" s="76" t="s">
        <v>169</v>
      </c>
    </row>
    <row r="552" spans="1:9" ht="14.25" customHeight="1" x14ac:dyDescent="0.2">
      <c r="A552" s="74">
        <f t="shared" si="8"/>
        <v>546</v>
      </c>
      <c r="B552" s="65" t="s">
        <v>1291</v>
      </c>
      <c r="C552" s="66" t="s">
        <v>1292</v>
      </c>
      <c r="D552" s="67">
        <v>733.41</v>
      </c>
      <c r="E552" s="67">
        <v>130.22</v>
      </c>
      <c r="F552" s="67">
        <v>863.63</v>
      </c>
      <c r="G552" s="68">
        <v>490</v>
      </c>
      <c r="H552" s="66" t="s">
        <v>193</v>
      </c>
      <c r="I552" s="76" t="s">
        <v>169</v>
      </c>
    </row>
    <row r="553" spans="1:9" ht="14.25" customHeight="1" x14ac:dyDescent="0.2">
      <c r="A553" s="74">
        <f t="shared" si="8"/>
        <v>547</v>
      </c>
      <c r="B553" s="65" t="s">
        <v>1293</v>
      </c>
      <c r="C553" s="66" t="s">
        <v>1294</v>
      </c>
      <c r="D553" s="67">
        <v>851.58</v>
      </c>
      <c r="E553" s="67">
        <v>78.27</v>
      </c>
      <c r="F553" s="67">
        <v>929.85</v>
      </c>
      <c r="G553" s="68">
        <v>387</v>
      </c>
      <c r="H553" s="66" t="s">
        <v>311</v>
      </c>
      <c r="I553" s="76" t="s">
        <v>169</v>
      </c>
    </row>
    <row r="554" spans="1:9" ht="14.25" customHeight="1" x14ac:dyDescent="0.2">
      <c r="A554" s="74">
        <f t="shared" si="8"/>
        <v>548</v>
      </c>
      <c r="B554" s="65" t="s">
        <v>1295</v>
      </c>
      <c r="C554" s="66" t="s">
        <v>1296</v>
      </c>
      <c r="D554" s="67">
        <v>849.78</v>
      </c>
      <c r="E554" s="67">
        <v>99.91</v>
      </c>
      <c r="F554" s="67">
        <v>949.69</v>
      </c>
      <c r="G554" s="68">
        <v>351</v>
      </c>
      <c r="H554" s="66" t="s">
        <v>215</v>
      </c>
      <c r="I554" s="76" t="s">
        <v>169</v>
      </c>
    </row>
    <row r="555" spans="1:9" ht="14.25" customHeight="1" x14ac:dyDescent="0.2">
      <c r="A555" s="74">
        <f t="shared" si="8"/>
        <v>549</v>
      </c>
      <c r="B555" s="65" t="s">
        <v>1297</v>
      </c>
      <c r="C555" s="66" t="s">
        <v>1298</v>
      </c>
      <c r="D555" s="67">
        <v>1013.85</v>
      </c>
      <c r="E555" s="67">
        <v>125.89</v>
      </c>
      <c r="F555" s="67">
        <v>1139.74</v>
      </c>
      <c r="G555" s="68">
        <v>124</v>
      </c>
      <c r="H555" s="66" t="s">
        <v>179</v>
      </c>
      <c r="I555" s="76" t="s">
        <v>169</v>
      </c>
    </row>
    <row r="556" spans="1:9" ht="14.25" customHeight="1" x14ac:dyDescent="0.2">
      <c r="A556" s="74">
        <f t="shared" si="8"/>
        <v>550</v>
      </c>
      <c r="B556" s="65" t="s">
        <v>1299</v>
      </c>
      <c r="C556" s="66" t="s">
        <v>1300</v>
      </c>
      <c r="D556" s="67" t="s">
        <v>274</v>
      </c>
      <c r="E556" s="67" t="s">
        <v>274</v>
      </c>
      <c r="F556" s="67">
        <v>0</v>
      </c>
      <c r="G556" s="68">
        <v>621</v>
      </c>
      <c r="H556" s="66" t="s">
        <v>205</v>
      </c>
      <c r="I556" s="76" t="s">
        <v>275</v>
      </c>
    </row>
    <row r="557" spans="1:9" ht="14.25" customHeight="1" x14ac:dyDescent="0.2">
      <c r="A557" s="74">
        <f t="shared" si="8"/>
        <v>551</v>
      </c>
      <c r="B557" s="65" t="s">
        <v>1301</v>
      </c>
      <c r="C557" s="66" t="s">
        <v>1302</v>
      </c>
      <c r="D557" s="67">
        <v>973.08</v>
      </c>
      <c r="E557" s="67">
        <v>111.17</v>
      </c>
      <c r="F557" s="67">
        <v>1084.25</v>
      </c>
      <c r="G557" s="68">
        <v>176</v>
      </c>
      <c r="H557" s="66" t="s">
        <v>337</v>
      </c>
      <c r="I557" s="76" t="s">
        <v>169</v>
      </c>
    </row>
    <row r="558" spans="1:9" ht="14.25" customHeight="1" x14ac:dyDescent="0.2">
      <c r="A558" s="74">
        <f t="shared" si="8"/>
        <v>552</v>
      </c>
      <c r="B558" s="65" t="s">
        <v>1303</v>
      </c>
      <c r="C558" s="66" t="s">
        <v>1304</v>
      </c>
      <c r="D558" s="67">
        <v>765.27</v>
      </c>
      <c r="E558" s="67">
        <v>78.27</v>
      </c>
      <c r="F558" s="67">
        <v>843.54</v>
      </c>
      <c r="G558" s="68">
        <v>517</v>
      </c>
      <c r="H558" s="66" t="s">
        <v>237</v>
      </c>
      <c r="I558" s="76" t="s">
        <v>169</v>
      </c>
    </row>
    <row r="559" spans="1:9" ht="14.25" customHeight="1" x14ac:dyDescent="0.2">
      <c r="A559" s="74">
        <f t="shared" si="8"/>
        <v>553</v>
      </c>
      <c r="B559" s="65" t="s">
        <v>1305</v>
      </c>
      <c r="C559" s="66" t="s">
        <v>1306</v>
      </c>
      <c r="D559" s="67">
        <v>799.02</v>
      </c>
      <c r="E559" s="67">
        <v>122.42</v>
      </c>
      <c r="F559" s="67">
        <v>921.44</v>
      </c>
      <c r="G559" s="68">
        <v>396</v>
      </c>
      <c r="H559" s="66" t="s">
        <v>179</v>
      </c>
      <c r="I559" s="76" t="s">
        <v>169</v>
      </c>
    </row>
    <row r="560" spans="1:9" ht="14.25" customHeight="1" x14ac:dyDescent="0.2">
      <c r="A560" s="74">
        <f t="shared" si="8"/>
        <v>554</v>
      </c>
      <c r="B560" s="65" t="s">
        <v>1307</v>
      </c>
      <c r="C560" s="66" t="s">
        <v>1308</v>
      </c>
      <c r="D560" s="67">
        <v>853.56</v>
      </c>
      <c r="E560" s="67">
        <v>130.22</v>
      </c>
      <c r="F560" s="67">
        <v>983.78</v>
      </c>
      <c r="G560" s="68">
        <v>300</v>
      </c>
      <c r="H560" s="66" t="s">
        <v>182</v>
      </c>
      <c r="I560" s="76" t="s">
        <v>169</v>
      </c>
    </row>
    <row r="561" spans="1:9" ht="14.25" customHeight="1" x14ac:dyDescent="0.2">
      <c r="A561" s="74">
        <f t="shared" si="8"/>
        <v>555</v>
      </c>
      <c r="B561" s="65" t="s">
        <v>1309</v>
      </c>
      <c r="C561" s="66" t="s">
        <v>1310</v>
      </c>
      <c r="D561" s="67">
        <v>804.96</v>
      </c>
      <c r="E561" s="67">
        <v>69.61</v>
      </c>
      <c r="F561" s="67">
        <v>874.57</v>
      </c>
      <c r="G561" s="68">
        <v>477</v>
      </c>
      <c r="H561" s="66" t="s">
        <v>337</v>
      </c>
      <c r="I561" s="76" t="s">
        <v>169</v>
      </c>
    </row>
    <row r="562" spans="1:9" ht="14.25" customHeight="1" x14ac:dyDescent="0.2">
      <c r="A562" s="74">
        <f t="shared" si="8"/>
        <v>556</v>
      </c>
      <c r="B562" s="65" t="s">
        <v>1311</v>
      </c>
      <c r="C562" s="66" t="s">
        <v>1312</v>
      </c>
      <c r="D562" s="67">
        <v>958.95</v>
      </c>
      <c r="E562" s="67">
        <v>111.17</v>
      </c>
      <c r="F562" s="67">
        <v>1070.1199999999999</v>
      </c>
      <c r="G562" s="68">
        <v>190</v>
      </c>
      <c r="H562" s="66" t="s">
        <v>175</v>
      </c>
      <c r="I562" s="76" t="s">
        <v>169</v>
      </c>
    </row>
    <row r="563" spans="1:9" ht="14.25" customHeight="1" x14ac:dyDescent="0.2">
      <c r="A563" s="74">
        <f t="shared" si="8"/>
        <v>557</v>
      </c>
      <c r="B563" s="65" t="s">
        <v>1313</v>
      </c>
      <c r="C563" s="66" t="s">
        <v>1314</v>
      </c>
      <c r="D563" s="67">
        <v>981.45</v>
      </c>
      <c r="E563" s="67">
        <v>125.89</v>
      </c>
      <c r="F563" s="67">
        <v>1107.3399999999999</v>
      </c>
      <c r="G563" s="68">
        <v>155</v>
      </c>
      <c r="H563" s="66" t="s">
        <v>187</v>
      </c>
      <c r="I563" s="76" t="s">
        <v>169</v>
      </c>
    </row>
    <row r="564" spans="1:9" ht="14.25" customHeight="1" x14ac:dyDescent="0.2">
      <c r="A564" s="74">
        <f t="shared" si="8"/>
        <v>558</v>
      </c>
      <c r="B564" s="65" t="s">
        <v>1315</v>
      </c>
      <c r="C564" s="66" t="s">
        <v>1316</v>
      </c>
      <c r="D564" s="67">
        <v>920.25</v>
      </c>
      <c r="E564" s="67">
        <v>77.400000000000006</v>
      </c>
      <c r="F564" s="67">
        <v>997.65</v>
      </c>
      <c r="G564" s="68">
        <v>285</v>
      </c>
      <c r="H564" s="66" t="s">
        <v>590</v>
      </c>
      <c r="I564" s="76" t="s">
        <v>169</v>
      </c>
    </row>
    <row r="565" spans="1:9" ht="14.25" customHeight="1" x14ac:dyDescent="0.2">
      <c r="A565" s="74">
        <f t="shared" si="8"/>
        <v>559</v>
      </c>
      <c r="B565" s="65" t="s">
        <v>1317</v>
      </c>
      <c r="C565" s="66" t="s">
        <v>1318</v>
      </c>
      <c r="D565" s="67">
        <v>855.27</v>
      </c>
      <c r="E565" s="67">
        <v>118.1</v>
      </c>
      <c r="F565" s="67">
        <v>973.37</v>
      </c>
      <c r="G565" s="68">
        <v>312</v>
      </c>
      <c r="H565" s="66" t="s">
        <v>337</v>
      </c>
      <c r="I565" s="76" t="s">
        <v>169</v>
      </c>
    </row>
    <row r="566" spans="1:9" ht="14.25" customHeight="1" x14ac:dyDescent="0.2">
      <c r="A566" s="74">
        <f t="shared" si="8"/>
        <v>560</v>
      </c>
      <c r="B566" s="65" t="s">
        <v>1319</v>
      </c>
      <c r="C566" s="66" t="s">
        <v>1320</v>
      </c>
      <c r="D566" s="67">
        <v>1021.5</v>
      </c>
      <c r="E566" s="67">
        <v>122.42</v>
      </c>
      <c r="F566" s="67">
        <v>1143.92</v>
      </c>
      <c r="G566" s="68">
        <v>121</v>
      </c>
      <c r="H566" s="66" t="s">
        <v>175</v>
      </c>
      <c r="I566" s="76" t="s">
        <v>169</v>
      </c>
    </row>
    <row r="567" spans="1:9" ht="14.25" customHeight="1" x14ac:dyDescent="0.2">
      <c r="A567" s="74">
        <f t="shared" si="8"/>
        <v>561</v>
      </c>
      <c r="B567" s="65" t="s">
        <v>1321</v>
      </c>
      <c r="C567" s="66" t="s">
        <v>1322</v>
      </c>
      <c r="D567" s="67">
        <v>891.81</v>
      </c>
      <c r="E567" s="67">
        <v>118.96</v>
      </c>
      <c r="F567" s="67">
        <v>1010.77</v>
      </c>
      <c r="G567" s="68">
        <v>268</v>
      </c>
      <c r="H567" s="66" t="s">
        <v>193</v>
      </c>
      <c r="I567" s="76" t="s">
        <v>169</v>
      </c>
    </row>
    <row r="568" spans="1:9" ht="14.25" customHeight="1" x14ac:dyDescent="0.2">
      <c r="A568" s="74">
        <f t="shared" si="8"/>
        <v>562</v>
      </c>
      <c r="B568" s="65" t="s">
        <v>1323</v>
      </c>
      <c r="C568" s="66" t="s">
        <v>1324</v>
      </c>
      <c r="D568" s="67">
        <v>801.99</v>
      </c>
      <c r="E568" s="67">
        <v>112.9</v>
      </c>
      <c r="F568" s="67">
        <v>914.89</v>
      </c>
      <c r="G568" s="68">
        <v>410</v>
      </c>
      <c r="H568" s="66" t="s">
        <v>179</v>
      </c>
      <c r="I568" s="76" t="s">
        <v>169</v>
      </c>
    </row>
    <row r="569" spans="1:9" ht="14.25" customHeight="1" x14ac:dyDescent="0.2">
      <c r="A569" s="74">
        <f t="shared" si="8"/>
        <v>563</v>
      </c>
      <c r="B569" s="65" t="s">
        <v>1325</v>
      </c>
      <c r="C569" s="66" t="s">
        <v>1326</v>
      </c>
      <c r="D569" s="67">
        <v>927.81</v>
      </c>
      <c r="E569" s="67">
        <v>80.87</v>
      </c>
      <c r="F569" s="67">
        <v>1008.68</v>
      </c>
      <c r="G569" s="68">
        <v>271</v>
      </c>
      <c r="H569" s="66" t="s">
        <v>179</v>
      </c>
      <c r="I569" s="76" t="s">
        <v>169</v>
      </c>
    </row>
    <row r="570" spans="1:9" ht="14.25" customHeight="1" x14ac:dyDescent="0.2">
      <c r="A570" s="74">
        <f t="shared" si="8"/>
        <v>564</v>
      </c>
      <c r="B570" s="65" t="s">
        <v>1327</v>
      </c>
      <c r="C570" s="66" t="s">
        <v>1328</v>
      </c>
      <c r="D570" s="67">
        <v>921.24</v>
      </c>
      <c r="E570" s="67">
        <v>72.209999999999994</v>
      </c>
      <c r="F570" s="67">
        <v>993.45</v>
      </c>
      <c r="G570" s="68">
        <v>290</v>
      </c>
      <c r="H570" s="66" t="s">
        <v>172</v>
      </c>
      <c r="I570" s="76" t="s">
        <v>169</v>
      </c>
    </row>
    <row r="571" spans="1:9" ht="14.25" customHeight="1" x14ac:dyDescent="0.2">
      <c r="A571" s="74">
        <f t="shared" si="8"/>
        <v>565</v>
      </c>
      <c r="B571" s="65" t="s">
        <v>1329</v>
      </c>
      <c r="C571" s="66" t="s">
        <v>1330</v>
      </c>
      <c r="D571" s="67">
        <v>810.09</v>
      </c>
      <c r="E571" s="67">
        <v>98.18</v>
      </c>
      <c r="F571" s="67">
        <v>908.27</v>
      </c>
      <c r="G571" s="68">
        <v>421</v>
      </c>
      <c r="H571" s="66" t="s">
        <v>179</v>
      </c>
      <c r="I571" s="76" t="s">
        <v>169</v>
      </c>
    </row>
    <row r="572" spans="1:9" ht="14.25" customHeight="1" x14ac:dyDescent="0.2">
      <c r="A572" s="74">
        <f t="shared" si="8"/>
        <v>566</v>
      </c>
      <c r="B572" s="65" t="s">
        <v>1331</v>
      </c>
      <c r="C572" s="66" t="s">
        <v>1332</v>
      </c>
      <c r="D572" s="67">
        <v>941.31</v>
      </c>
      <c r="E572" s="67">
        <v>64.42</v>
      </c>
      <c r="F572" s="67">
        <v>1005.73</v>
      </c>
      <c r="G572" s="68">
        <v>273</v>
      </c>
      <c r="H572" s="66" t="s">
        <v>172</v>
      </c>
      <c r="I572" s="76" t="s">
        <v>169</v>
      </c>
    </row>
    <row r="573" spans="1:9" ht="14.25" customHeight="1" x14ac:dyDescent="0.2">
      <c r="A573" s="74">
        <f t="shared" si="8"/>
        <v>567</v>
      </c>
      <c r="B573" s="65" t="s">
        <v>1333</v>
      </c>
      <c r="C573" s="66" t="s">
        <v>1334</v>
      </c>
      <c r="D573" s="67">
        <v>1119.24</v>
      </c>
      <c r="E573" s="67">
        <v>112.9</v>
      </c>
      <c r="F573" s="67">
        <v>1232.1400000000001</v>
      </c>
      <c r="G573" s="68">
        <v>60</v>
      </c>
      <c r="H573" s="66" t="s">
        <v>175</v>
      </c>
      <c r="I573" s="76" t="s">
        <v>169</v>
      </c>
    </row>
    <row r="574" spans="1:9" ht="14.25" customHeight="1" x14ac:dyDescent="0.2">
      <c r="A574" s="74">
        <f t="shared" si="8"/>
        <v>568</v>
      </c>
      <c r="B574" s="65" t="s">
        <v>1335</v>
      </c>
      <c r="C574" s="66" t="s">
        <v>1336</v>
      </c>
      <c r="D574" s="67">
        <v>863.28</v>
      </c>
      <c r="E574" s="67">
        <v>92.99</v>
      </c>
      <c r="F574" s="67">
        <v>956.27</v>
      </c>
      <c r="G574" s="68">
        <v>336</v>
      </c>
      <c r="H574" s="66" t="s">
        <v>193</v>
      </c>
      <c r="I574" s="76" t="s">
        <v>169</v>
      </c>
    </row>
    <row r="575" spans="1:9" ht="14.25" customHeight="1" x14ac:dyDescent="0.2">
      <c r="A575" s="74">
        <f t="shared" si="8"/>
        <v>569</v>
      </c>
      <c r="B575" s="65" t="s">
        <v>1337</v>
      </c>
      <c r="C575" s="66" t="s">
        <v>1338</v>
      </c>
      <c r="D575" s="67">
        <v>853.02</v>
      </c>
      <c r="E575" s="67">
        <v>67.010000000000005</v>
      </c>
      <c r="F575" s="67">
        <v>920.03</v>
      </c>
      <c r="G575" s="68">
        <v>399</v>
      </c>
      <c r="H575" s="66" t="s">
        <v>205</v>
      </c>
      <c r="I575" s="76" t="s">
        <v>169</v>
      </c>
    </row>
    <row r="576" spans="1:9" ht="14.25" customHeight="1" x14ac:dyDescent="0.2">
      <c r="A576" s="74">
        <f t="shared" si="8"/>
        <v>570</v>
      </c>
      <c r="B576" s="65" t="s">
        <v>1339</v>
      </c>
      <c r="C576" s="66" t="s">
        <v>1340</v>
      </c>
      <c r="D576" s="67">
        <v>973.98</v>
      </c>
      <c r="E576" s="67">
        <v>121.56</v>
      </c>
      <c r="F576" s="67">
        <v>1095.54</v>
      </c>
      <c r="G576" s="68">
        <v>165</v>
      </c>
      <c r="H576" s="66" t="s">
        <v>187</v>
      </c>
      <c r="I576" s="76" t="s">
        <v>169</v>
      </c>
    </row>
    <row r="577" spans="1:9" ht="14.25" customHeight="1" x14ac:dyDescent="0.2">
      <c r="A577" s="74">
        <f t="shared" si="8"/>
        <v>571</v>
      </c>
      <c r="B577" s="65" t="s">
        <v>1341</v>
      </c>
      <c r="C577" s="66" t="s">
        <v>1342</v>
      </c>
      <c r="D577" s="67">
        <v>1136.1600000000001</v>
      </c>
      <c r="E577" s="67">
        <v>90.39</v>
      </c>
      <c r="F577" s="67">
        <v>1226.55</v>
      </c>
      <c r="G577" s="68">
        <v>67</v>
      </c>
      <c r="H577" s="66" t="s">
        <v>179</v>
      </c>
      <c r="I577" s="76" t="s">
        <v>169</v>
      </c>
    </row>
    <row r="578" spans="1:9" ht="14.25" customHeight="1" x14ac:dyDescent="0.2">
      <c r="A578" s="74">
        <f t="shared" si="8"/>
        <v>572</v>
      </c>
      <c r="B578" s="65" t="s">
        <v>1343</v>
      </c>
      <c r="C578" s="66" t="s">
        <v>1344</v>
      </c>
      <c r="D578" s="67">
        <v>1235.52</v>
      </c>
      <c r="E578" s="67">
        <v>105.11</v>
      </c>
      <c r="F578" s="67">
        <v>1340.63</v>
      </c>
      <c r="G578" s="68">
        <v>22</v>
      </c>
      <c r="H578" s="66" t="s">
        <v>193</v>
      </c>
      <c r="I578" s="76" t="s">
        <v>223</v>
      </c>
    </row>
    <row r="579" spans="1:9" ht="14.25" customHeight="1" x14ac:dyDescent="0.2">
      <c r="A579" s="74">
        <f t="shared" si="8"/>
        <v>573</v>
      </c>
      <c r="B579" s="65" t="s">
        <v>1345</v>
      </c>
      <c r="C579" s="66" t="s">
        <v>1346</v>
      </c>
      <c r="D579" s="67">
        <v>839.34</v>
      </c>
      <c r="E579" s="67">
        <v>118.1</v>
      </c>
      <c r="F579" s="67">
        <v>957.44</v>
      </c>
      <c r="G579" s="68">
        <v>332</v>
      </c>
      <c r="H579" s="66" t="s">
        <v>175</v>
      </c>
      <c r="I579" s="76" t="s">
        <v>169</v>
      </c>
    </row>
    <row r="580" spans="1:9" ht="14.25" customHeight="1" x14ac:dyDescent="0.2">
      <c r="A580" s="74">
        <f t="shared" si="8"/>
        <v>574</v>
      </c>
      <c r="B580" s="65" t="s">
        <v>1347</v>
      </c>
      <c r="C580" s="66" t="s">
        <v>1348</v>
      </c>
      <c r="D580" s="67">
        <v>694.8</v>
      </c>
      <c r="E580" s="67">
        <v>69.61</v>
      </c>
      <c r="F580" s="67">
        <v>764.41</v>
      </c>
      <c r="G580" s="68">
        <v>584</v>
      </c>
      <c r="H580" s="66" t="s">
        <v>187</v>
      </c>
      <c r="I580" s="76" t="s">
        <v>169</v>
      </c>
    </row>
    <row r="581" spans="1:9" ht="14.25" customHeight="1" x14ac:dyDescent="0.2">
      <c r="A581" s="74">
        <f t="shared" si="8"/>
        <v>575</v>
      </c>
      <c r="B581" s="65" t="s">
        <v>1349</v>
      </c>
      <c r="C581" s="66" t="s">
        <v>1350</v>
      </c>
      <c r="D581" s="67">
        <v>975.87</v>
      </c>
      <c r="E581" s="67">
        <v>90.39</v>
      </c>
      <c r="F581" s="67">
        <v>1066.26</v>
      </c>
      <c r="G581" s="68">
        <v>197</v>
      </c>
      <c r="H581" s="66" t="s">
        <v>215</v>
      </c>
      <c r="I581" s="76" t="s">
        <v>169</v>
      </c>
    </row>
    <row r="582" spans="1:9" ht="14.25" customHeight="1" x14ac:dyDescent="0.2">
      <c r="A582" s="74">
        <f t="shared" si="8"/>
        <v>576</v>
      </c>
      <c r="B582" s="65" t="s">
        <v>1351</v>
      </c>
      <c r="C582" s="66" t="s">
        <v>1352</v>
      </c>
      <c r="D582" s="67">
        <v>923.4</v>
      </c>
      <c r="E582" s="67">
        <v>125.89</v>
      </c>
      <c r="F582" s="67">
        <v>1049.29</v>
      </c>
      <c r="G582" s="68">
        <v>220</v>
      </c>
      <c r="H582" s="66" t="s">
        <v>215</v>
      </c>
      <c r="I582" s="76" t="s">
        <v>169</v>
      </c>
    </row>
    <row r="583" spans="1:9" ht="14.25" customHeight="1" x14ac:dyDescent="0.2">
      <c r="A583" s="74">
        <f t="shared" si="8"/>
        <v>577</v>
      </c>
      <c r="B583" s="65" t="s">
        <v>1353</v>
      </c>
      <c r="C583" s="66" t="s">
        <v>1354</v>
      </c>
      <c r="D583" s="67">
        <v>843.84</v>
      </c>
      <c r="E583" s="67">
        <v>87.79</v>
      </c>
      <c r="F583" s="67">
        <v>931.63</v>
      </c>
      <c r="G583" s="68">
        <v>386</v>
      </c>
      <c r="H583" s="66" t="s">
        <v>179</v>
      </c>
      <c r="I583" s="76" t="s">
        <v>169</v>
      </c>
    </row>
    <row r="584" spans="1:9" ht="14.25" customHeight="1" x14ac:dyDescent="0.2">
      <c r="A584" s="74">
        <f t="shared" ref="A584:A639" si="9">A583+1</f>
        <v>578</v>
      </c>
      <c r="B584" s="65" t="s">
        <v>1355</v>
      </c>
      <c r="C584" s="66" t="s">
        <v>1356</v>
      </c>
      <c r="D584" s="67">
        <v>1032.6600000000001</v>
      </c>
      <c r="E584" s="67">
        <v>109.44</v>
      </c>
      <c r="F584" s="67">
        <v>1142.0999999999999</v>
      </c>
      <c r="G584" s="68">
        <v>123</v>
      </c>
      <c r="H584" s="66" t="s">
        <v>179</v>
      </c>
      <c r="I584" s="76" t="s">
        <v>169</v>
      </c>
    </row>
    <row r="585" spans="1:9" ht="14.25" customHeight="1" x14ac:dyDescent="0.2">
      <c r="A585" s="74">
        <f t="shared" si="9"/>
        <v>579</v>
      </c>
      <c r="B585" s="65" t="s">
        <v>1357</v>
      </c>
      <c r="C585" s="66" t="s">
        <v>1358</v>
      </c>
      <c r="D585" s="67">
        <v>897.57</v>
      </c>
      <c r="E585" s="67">
        <v>104.24</v>
      </c>
      <c r="F585" s="67">
        <v>1001.81</v>
      </c>
      <c r="G585" s="68">
        <v>279</v>
      </c>
      <c r="H585" s="66" t="s">
        <v>187</v>
      </c>
      <c r="I585" s="76" t="s">
        <v>169</v>
      </c>
    </row>
    <row r="586" spans="1:9" ht="14.25" customHeight="1" x14ac:dyDescent="0.2">
      <c r="A586" s="74">
        <f t="shared" si="9"/>
        <v>580</v>
      </c>
      <c r="B586" s="65" t="s">
        <v>1359</v>
      </c>
      <c r="C586" s="66" t="s">
        <v>1360</v>
      </c>
      <c r="D586" s="67">
        <v>819.99</v>
      </c>
      <c r="E586" s="67">
        <v>121.56</v>
      </c>
      <c r="F586" s="67">
        <v>941.55</v>
      </c>
      <c r="G586" s="68">
        <v>369</v>
      </c>
      <c r="H586" s="66" t="s">
        <v>259</v>
      </c>
      <c r="I586" s="76" t="s">
        <v>169</v>
      </c>
    </row>
    <row r="587" spans="1:9" ht="14.25" customHeight="1" x14ac:dyDescent="0.2">
      <c r="A587" s="74">
        <f t="shared" si="9"/>
        <v>581</v>
      </c>
      <c r="B587" s="65" t="s">
        <v>1361</v>
      </c>
      <c r="C587" s="66" t="s">
        <v>1362</v>
      </c>
      <c r="D587" s="67">
        <v>799.47</v>
      </c>
      <c r="E587" s="67">
        <v>85.19</v>
      </c>
      <c r="F587" s="67">
        <v>884.66</v>
      </c>
      <c r="G587" s="68">
        <v>457</v>
      </c>
      <c r="H587" s="66" t="s">
        <v>175</v>
      </c>
      <c r="I587" s="76" t="s">
        <v>169</v>
      </c>
    </row>
    <row r="588" spans="1:9" ht="14.25" customHeight="1" x14ac:dyDescent="0.2">
      <c r="A588" s="74">
        <f t="shared" si="9"/>
        <v>582</v>
      </c>
      <c r="B588" s="65" t="s">
        <v>1363</v>
      </c>
      <c r="C588" s="66" t="s">
        <v>1364</v>
      </c>
      <c r="D588" s="67">
        <v>1136.52</v>
      </c>
      <c r="E588" s="67">
        <v>117.23</v>
      </c>
      <c r="F588" s="67">
        <v>1253.75</v>
      </c>
      <c r="G588" s="68">
        <v>52</v>
      </c>
      <c r="H588" s="66" t="s">
        <v>198</v>
      </c>
      <c r="I588" s="76" t="s">
        <v>169</v>
      </c>
    </row>
    <row r="589" spans="1:9" ht="14.25" customHeight="1" x14ac:dyDescent="0.2">
      <c r="A589" s="74">
        <f t="shared" si="9"/>
        <v>583</v>
      </c>
      <c r="B589" s="65" t="s">
        <v>1365</v>
      </c>
      <c r="C589" s="66" t="s">
        <v>1366</v>
      </c>
      <c r="D589" s="67">
        <v>916.83</v>
      </c>
      <c r="E589" s="67">
        <v>125.89</v>
      </c>
      <c r="F589" s="67">
        <v>1042.72</v>
      </c>
      <c r="G589" s="68">
        <v>237</v>
      </c>
      <c r="H589" s="66" t="s">
        <v>259</v>
      </c>
      <c r="I589" s="76" t="s">
        <v>169</v>
      </c>
    </row>
    <row r="590" spans="1:9" ht="14.25" customHeight="1" x14ac:dyDescent="0.2">
      <c r="A590" s="74">
        <f t="shared" si="9"/>
        <v>584</v>
      </c>
      <c r="B590" s="65" t="s">
        <v>1367</v>
      </c>
      <c r="C590" s="66" t="s">
        <v>1368</v>
      </c>
      <c r="D590" s="67">
        <v>1095.1199999999999</v>
      </c>
      <c r="E590" s="67">
        <v>126.75</v>
      </c>
      <c r="F590" s="67">
        <v>1221.8699999999999</v>
      </c>
      <c r="G590" s="68">
        <v>71</v>
      </c>
      <c r="H590" s="66" t="s">
        <v>237</v>
      </c>
      <c r="I590" s="76" t="s">
        <v>169</v>
      </c>
    </row>
    <row r="591" spans="1:9" ht="14.25" customHeight="1" x14ac:dyDescent="0.2">
      <c r="A591" s="74">
        <f t="shared" si="9"/>
        <v>585</v>
      </c>
      <c r="B591" s="65" t="s">
        <v>1369</v>
      </c>
      <c r="C591" s="66" t="s">
        <v>1370</v>
      </c>
      <c r="D591" s="67">
        <v>869.31</v>
      </c>
      <c r="E591" s="67">
        <v>121.56</v>
      </c>
      <c r="F591" s="67">
        <v>990.87</v>
      </c>
      <c r="G591" s="68">
        <v>293</v>
      </c>
      <c r="H591" s="66" t="s">
        <v>234</v>
      </c>
      <c r="I591" s="76" t="s">
        <v>169</v>
      </c>
    </row>
    <row r="592" spans="1:9" ht="14.25" customHeight="1" x14ac:dyDescent="0.2">
      <c r="A592" s="74">
        <f t="shared" si="9"/>
        <v>586</v>
      </c>
      <c r="B592" s="65" t="s">
        <v>1371</v>
      </c>
      <c r="C592" s="66" t="s">
        <v>1372</v>
      </c>
      <c r="D592" s="67">
        <v>695.16</v>
      </c>
      <c r="E592" s="67">
        <v>108.57</v>
      </c>
      <c r="F592" s="67">
        <v>803.73</v>
      </c>
      <c r="G592" s="68">
        <v>556</v>
      </c>
      <c r="H592" s="66" t="s">
        <v>262</v>
      </c>
      <c r="I592" s="76" t="s">
        <v>169</v>
      </c>
    </row>
    <row r="593" spans="1:9" ht="14.25" customHeight="1" x14ac:dyDescent="0.2">
      <c r="A593" s="74">
        <f t="shared" si="9"/>
        <v>587</v>
      </c>
      <c r="B593" s="65" t="s">
        <v>1373</v>
      </c>
      <c r="C593" s="66" t="s">
        <v>1374</v>
      </c>
      <c r="D593" s="67">
        <v>810.99</v>
      </c>
      <c r="E593" s="67">
        <v>70.48</v>
      </c>
      <c r="F593" s="67">
        <v>881.47</v>
      </c>
      <c r="G593" s="68">
        <v>460</v>
      </c>
      <c r="H593" s="66" t="s">
        <v>215</v>
      </c>
      <c r="I593" s="76" t="s">
        <v>169</v>
      </c>
    </row>
    <row r="594" spans="1:9" ht="14.25" customHeight="1" x14ac:dyDescent="0.2">
      <c r="A594" s="74">
        <f t="shared" si="9"/>
        <v>588</v>
      </c>
      <c r="B594" s="65" t="s">
        <v>1375</v>
      </c>
      <c r="C594" s="66" t="s">
        <v>1376</v>
      </c>
      <c r="D594" s="67">
        <v>1158.57</v>
      </c>
      <c r="E594" s="67">
        <v>108.57</v>
      </c>
      <c r="F594" s="67">
        <v>1267.1400000000001</v>
      </c>
      <c r="G594" s="68">
        <v>43</v>
      </c>
      <c r="H594" s="66" t="s">
        <v>250</v>
      </c>
      <c r="I594" s="76" t="s">
        <v>169</v>
      </c>
    </row>
    <row r="595" spans="1:9" ht="14.25" customHeight="1" x14ac:dyDescent="0.2">
      <c r="A595" s="74">
        <f t="shared" si="9"/>
        <v>589</v>
      </c>
      <c r="B595" s="65" t="s">
        <v>1377</v>
      </c>
      <c r="C595" s="66" t="s">
        <v>1378</v>
      </c>
      <c r="D595" s="67">
        <v>725.4</v>
      </c>
      <c r="E595" s="67">
        <v>91.26</v>
      </c>
      <c r="F595" s="67">
        <v>816.66</v>
      </c>
      <c r="G595" s="68">
        <v>546</v>
      </c>
      <c r="H595" s="66" t="s">
        <v>262</v>
      </c>
      <c r="I595" s="76" t="s">
        <v>169</v>
      </c>
    </row>
    <row r="596" spans="1:9" ht="14.25" customHeight="1" x14ac:dyDescent="0.2">
      <c r="A596" s="74">
        <f t="shared" si="9"/>
        <v>590</v>
      </c>
      <c r="B596" s="65" t="s">
        <v>1379</v>
      </c>
      <c r="C596" s="66" t="s">
        <v>1380</v>
      </c>
      <c r="D596" s="67">
        <v>849.33</v>
      </c>
      <c r="E596" s="67">
        <v>99.91</v>
      </c>
      <c r="F596" s="67">
        <v>949.24</v>
      </c>
      <c r="G596" s="68">
        <v>353</v>
      </c>
      <c r="H596" s="66" t="s">
        <v>237</v>
      </c>
      <c r="I596" s="76" t="s">
        <v>169</v>
      </c>
    </row>
    <row r="597" spans="1:9" ht="14.25" customHeight="1" x14ac:dyDescent="0.2">
      <c r="A597" s="74">
        <f t="shared" si="9"/>
        <v>591</v>
      </c>
      <c r="B597" s="65" t="s">
        <v>1381</v>
      </c>
      <c r="C597" s="66" t="s">
        <v>1382</v>
      </c>
      <c r="D597" s="67">
        <v>961.02</v>
      </c>
      <c r="E597" s="67">
        <v>98.18</v>
      </c>
      <c r="F597" s="67">
        <v>1059.2</v>
      </c>
      <c r="G597" s="68">
        <v>211</v>
      </c>
      <c r="H597" s="66" t="s">
        <v>205</v>
      </c>
      <c r="I597" s="76" t="s">
        <v>169</v>
      </c>
    </row>
    <row r="598" spans="1:9" ht="14.25" customHeight="1" x14ac:dyDescent="0.2">
      <c r="A598" s="74">
        <f t="shared" si="9"/>
        <v>592</v>
      </c>
      <c r="B598" s="65" t="s">
        <v>1383</v>
      </c>
      <c r="C598" s="66" t="s">
        <v>1384</v>
      </c>
      <c r="D598" s="67">
        <v>853.92</v>
      </c>
      <c r="E598" s="67">
        <v>84.33</v>
      </c>
      <c r="F598" s="67">
        <v>938.25</v>
      </c>
      <c r="G598" s="68">
        <v>375</v>
      </c>
      <c r="H598" s="66" t="s">
        <v>631</v>
      </c>
      <c r="I598" s="76" t="s">
        <v>169</v>
      </c>
    </row>
    <row r="599" spans="1:9" ht="14.25" customHeight="1" x14ac:dyDescent="0.2">
      <c r="A599" s="74">
        <f t="shared" si="9"/>
        <v>593</v>
      </c>
      <c r="B599" s="65" t="s">
        <v>1385</v>
      </c>
      <c r="C599" s="66" t="s">
        <v>1386</v>
      </c>
      <c r="D599" s="67">
        <v>1054.8</v>
      </c>
      <c r="E599" s="67">
        <v>112.9</v>
      </c>
      <c r="F599" s="67">
        <v>1167.7</v>
      </c>
      <c r="G599" s="68">
        <v>101</v>
      </c>
      <c r="H599" s="66" t="s">
        <v>175</v>
      </c>
      <c r="I599" s="76" t="s">
        <v>169</v>
      </c>
    </row>
    <row r="600" spans="1:9" ht="14.25" customHeight="1" x14ac:dyDescent="0.2">
      <c r="A600" s="74">
        <f t="shared" si="9"/>
        <v>594</v>
      </c>
      <c r="B600" s="65" t="s">
        <v>1387</v>
      </c>
      <c r="C600" s="66" t="s">
        <v>1388</v>
      </c>
      <c r="D600" s="67">
        <v>1069.6500000000001</v>
      </c>
      <c r="E600" s="67">
        <v>131.08000000000001</v>
      </c>
      <c r="F600" s="67">
        <v>1200.73</v>
      </c>
      <c r="G600" s="68">
        <v>81</v>
      </c>
      <c r="H600" s="66" t="s">
        <v>198</v>
      </c>
      <c r="I600" s="76" t="s">
        <v>169</v>
      </c>
    </row>
    <row r="601" spans="1:9" ht="14.25" customHeight="1" x14ac:dyDescent="0.2">
      <c r="A601" s="74">
        <f t="shared" si="9"/>
        <v>595</v>
      </c>
      <c r="B601" s="65" t="s">
        <v>1389</v>
      </c>
      <c r="C601" s="66" t="s">
        <v>1390</v>
      </c>
      <c r="D601" s="67">
        <v>657.99</v>
      </c>
      <c r="E601" s="67">
        <v>73.069999999999993</v>
      </c>
      <c r="F601" s="67">
        <v>731.06</v>
      </c>
      <c r="G601" s="68">
        <v>602</v>
      </c>
      <c r="H601" s="66" t="s">
        <v>182</v>
      </c>
      <c r="I601" s="76" t="s">
        <v>169</v>
      </c>
    </row>
    <row r="602" spans="1:9" ht="14.25" customHeight="1" x14ac:dyDescent="0.2">
      <c r="A602" s="74">
        <f t="shared" si="9"/>
        <v>596</v>
      </c>
      <c r="B602" s="65" t="s">
        <v>1391</v>
      </c>
      <c r="C602" s="66" t="s">
        <v>1392</v>
      </c>
      <c r="D602" s="67">
        <v>1193.58</v>
      </c>
      <c r="E602" s="67">
        <v>118.1</v>
      </c>
      <c r="F602" s="67">
        <v>1311.68</v>
      </c>
      <c r="G602" s="68">
        <v>29</v>
      </c>
      <c r="H602" s="66" t="s">
        <v>179</v>
      </c>
      <c r="I602" s="76" t="s">
        <v>169</v>
      </c>
    </row>
    <row r="603" spans="1:9" ht="14.25" customHeight="1" x14ac:dyDescent="0.2">
      <c r="A603" s="74">
        <f t="shared" si="9"/>
        <v>597</v>
      </c>
      <c r="B603" s="65" t="s">
        <v>1393</v>
      </c>
      <c r="C603" s="66" t="s">
        <v>1394</v>
      </c>
      <c r="D603" s="67">
        <v>1204.83</v>
      </c>
      <c r="E603" s="67">
        <v>112.9</v>
      </c>
      <c r="F603" s="67">
        <v>1317.73</v>
      </c>
      <c r="G603" s="68">
        <v>27</v>
      </c>
      <c r="H603" s="66" t="s">
        <v>187</v>
      </c>
      <c r="I603" s="76" t="s">
        <v>169</v>
      </c>
    </row>
    <row r="604" spans="1:9" ht="14.25" customHeight="1" x14ac:dyDescent="0.2">
      <c r="A604" s="74">
        <f t="shared" si="9"/>
        <v>598</v>
      </c>
      <c r="B604" s="65" t="s">
        <v>1395</v>
      </c>
      <c r="C604" s="66" t="s">
        <v>1396</v>
      </c>
      <c r="D604" s="67">
        <v>808.74</v>
      </c>
      <c r="E604" s="67">
        <v>104.24</v>
      </c>
      <c r="F604" s="67">
        <v>912.98</v>
      </c>
      <c r="G604" s="68">
        <v>412</v>
      </c>
      <c r="H604" s="66" t="s">
        <v>182</v>
      </c>
      <c r="I604" s="76" t="s">
        <v>169</v>
      </c>
    </row>
    <row r="605" spans="1:9" ht="14.25" customHeight="1" x14ac:dyDescent="0.2">
      <c r="A605" s="74">
        <f t="shared" si="9"/>
        <v>599</v>
      </c>
      <c r="B605" s="65" t="s">
        <v>1397</v>
      </c>
      <c r="C605" s="66" t="s">
        <v>1398</v>
      </c>
      <c r="D605" s="67" t="s">
        <v>274</v>
      </c>
      <c r="E605" s="67" t="s">
        <v>274</v>
      </c>
      <c r="F605" s="67">
        <v>0</v>
      </c>
      <c r="G605" s="68">
        <v>621</v>
      </c>
      <c r="H605" s="66" t="s">
        <v>1258</v>
      </c>
      <c r="I605" s="76" t="s">
        <v>275</v>
      </c>
    </row>
    <row r="606" spans="1:9" ht="14.25" customHeight="1" x14ac:dyDescent="0.2">
      <c r="A606" s="74">
        <f t="shared" si="9"/>
        <v>600</v>
      </c>
      <c r="B606" s="65" t="s">
        <v>1399</v>
      </c>
      <c r="C606" s="66" t="s">
        <v>1400</v>
      </c>
      <c r="D606" s="67">
        <v>952.56</v>
      </c>
      <c r="E606" s="67">
        <v>91.26</v>
      </c>
      <c r="F606" s="67">
        <v>1043.82</v>
      </c>
      <c r="G606" s="68">
        <v>235</v>
      </c>
      <c r="H606" s="66" t="s">
        <v>187</v>
      </c>
      <c r="I606" s="76" t="s">
        <v>169</v>
      </c>
    </row>
    <row r="607" spans="1:9" ht="14.25" customHeight="1" x14ac:dyDescent="0.2">
      <c r="A607" s="74">
        <f t="shared" si="9"/>
        <v>601</v>
      </c>
      <c r="B607" s="65" t="s">
        <v>1401</v>
      </c>
      <c r="C607" s="66" t="s">
        <v>1402</v>
      </c>
      <c r="D607" s="67" t="s">
        <v>274</v>
      </c>
      <c r="E607" s="67" t="s">
        <v>274</v>
      </c>
      <c r="F607" s="67">
        <v>0</v>
      </c>
      <c r="G607" s="68">
        <v>621</v>
      </c>
      <c r="H607" s="66" t="s">
        <v>182</v>
      </c>
      <c r="I607" s="76" t="s">
        <v>275</v>
      </c>
    </row>
    <row r="608" spans="1:9" ht="14.25" customHeight="1" x14ac:dyDescent="0.2">
      <c r="A608" s="74">
        <f t="shared" si="9"/>
        <v>602</v>
      </c>
      <c r="B608" s="65" t="s">
        <v>1403</v>
      </c>
      <c r="C608" s="66" t="s">
        <v>1404</v>
      </c>
      <c r="D608" s="67">
        <v>738</v>
      </c>
      <c r="E608" s="67">
        <v>70.48</v>
      </c>
      <c r="F608" s="67">
        <v>808.48</v>
      </c>
      <c r="G608" s="68">
        <v>554</v>
      </c>
      <c r="H608" s="66" t="s">
        <v>215</v>
      </c>
      <c r="I608" s="76" t="s">
        <v>169</v>
      </c>
    </row>
    <row r="609" spans="1:9" ht="14.25" customHeight="1" x14ac:dyDescent="0.2">
      <c r="A609" s="74">
        <f t="shared" si="9"/>
        <v>603</v>
      </c>
      <c r="B609" s="65" t="s">
        <v>1405</v>
      </c>
      <c r="C609" s="66" t="s">
        <v>1406</v>
      </c>
      <c r="D609" s="67">
        <v>803.7</v>
      </c>
      <c r="E609" s="67">
        <v>125.89</v>
      </c>
      <c r="F609" s="67">
        <v>929.59</v>
      </c>
      <c r="G609" s="68">
        <v>389</v>
      </c>
      <c r="H609" s="66" t="s">
        <v>182</v>
      </c>
      <c r="I609" s="76" t="s">
        <v>169</v>
      </c>
    </row>
    <row r="610" spans="1:9" ht="14.25" customHeight="1" x14ac:dyDescent="0.2">
      <c r="A610" s="74">
        <f t="shared" si="9"/>
        <v>604</v>
      </c>
      <c r="B610" s="65" t="s">
        <v>1407</v>
      </c>
      <c r="C610" s="66" t="s">
        <v>1408</v>
      </c>
      <c r="D610" s="67">
        <v>742.5</v>
      </c>
      <c r="E610" s="67">
        <v>80.87</v>
      </c>
      <c r="F610" s="67">
        <v>823.37</v>
      </c>
      <c r="G610" s="68">
        <v>539</v>
      </c>
      <c r="H610" s="66" t="s">
        <v>182</v>
      </c>
      <c r="I610" s="76" t="s">
        <v>169</v>
      </c>
    </row>
    <row r="611" spans="1:9" ht="14.25" customHeight="1" x14ac:dyDescent="0.2">
      <c r="A611" s="74">
        <f t="shared" si="9"/>
        <v>605</v>
      </c>
      <c r="B611" s="65" t="s">
        <v>1409</v>
      </c>
      <c r="C611" s="66" t="s">
        <v>1410</v>
      </c>
      <c r="D611" s="67">
        <v>871.2</v>
      </c>
      <c r="E611" s="67">
        <v>82.6</v>
      </c>
      <c r="F611" s="67">
        <v>953.8</v>
      </c>
      <c r="G611" s="68">
        <v>343</v>
      </c>
      <c r="H611" s="66" t="s">
        <v>210</v>
      </c>
      <c r="I611" s="76" t="s">
        <v>169</v>
      </c>
    </row>
    <row r="612" spans="1:9" ht="14.25" customHeight="1" x14ac:dyDescent="0.2">
      <c r="A612" s="74">
        <f t="shared" si="9"/>
        <v>606</v>
      </c>
      <c r="B612" s="65" t="s">
        <v>1411</v>
      </c>
      <c r="C612" s="66" t="s">
        <v>1412</v>
      </c>
      <c r="D612" s="67">
        <v>836.46</v>
      </c>
      <c r="E612" s="67">
        <v>69.61</v>
      </c>
      <c r="F612" s="67">
        <v>906.07</v>
      </c>
      <c r="G612" s="68">
        <v>426</v>
      </c>
      <c r="H612" s="66" t="s">
        <v>187</v>
      </c>
      <c r="I612" s="76" t="s">
        <v>169</v>
      </c>
    </row>
    <row r="613" spans="1:9" ht="14.25" customHeight="1" x14ac:dyDescent="0.2">
      <c r="A613" s="74">
        <f t="shared" si="9"/>
        <v>607</v>
      </c>
      <c r="B613" s="65" t="s">
        <v>1413</v>
      </c>
      <c r="C613" s="66" t="s">
        <v>1414</v>
      </c>
      <c r="D613" s="67">
        <v>1018.71</v>
      </c>
      <c r="E613" s="67">
        <v>73.94</v>
      </c>
      <c r="F613" s="67">
        <v>1092.6500000000001</v>
      </c>
      <c r="G613" s="68">
        <v>169</v>
      </c>
      <c r="H613" s="66" t="s">
        <v>172</v>
      </c>
      <c r="I613" s="76" t="s">
        <v>169</v>
      </c>
    </row>
    <row r="614" spans="1:9" ht="14.25" customHeight="1" x14ac:dyDescent="0.2">
      <c r="A614" s="74">
        <f t="shared" si="9"/>
        <v>608</v>
      </c>
      <c r="B614" s="65" t="s">
        <v>1415</v>
      </c>
      <c r="C614" s="66" t="s">
        <v>1416</v>
      </c>
      <c r="D614" s="67">
        <v>814.5</v>
      </c>
      <c r="E614" s="67">
        <v>79.13</v>
      </c>
      <c r="F614" s="67">
        <v>893.63</v>
      </c>
      <c r="G614" s="68">
        <v>448</v>
      </c>
      <c r="H614" s="66" t="s">
        <v>182</v>
      </c>
      <c r="I614" s="76" t="s">
        <v>169</v>
      </c>
    </row>
    <row r="615" spans="1:9" ht="14.25" customHeight="1" x14ac:dyDescent="0.2">
      <c r="A615" s="74">
        <f t="shared" si="9"/>
        <v>609</v>
      </c>
      <c r="B615" s="65" t="s">
        <v>1417</v>
      </c>
      <c r="C615" s="66" t="s">
        <v>1418</v>
      </c>
      <c r="D615" s="67">
        <v>1003.86</v>
      </c>
      <c r="E615" s="67">
        <v>77.400000000000006</v>
      </c>
      <c r="F615" s="67">
        <v>1081.26</v>
      </c>
      <c r="G615" s="68">
        <v>179</v>
      </c>
      <c r="H615" s="66" t="s">
        <v>187</v>
      </c>
      <c r="I615" s="76" t="s">
        <v>169</v>
      </c>
    </row>
    <row r="616" spans="1:9" ht="14.25" customHeight="1" x14ac:dyDescent="0.2">
      <c r="A616" s="74">
        <f t="shared" si="9"/>
        <v>610</v>
      </c>
      <c r="B616" s="65" t="s">
        <v>1419</v>
      </c>
      <c r="C616" s="66" t="s">
        <v>1420</v>
      </c>
      <c r="D616" s="67">
        <v>814.32</v>
      </c>
      <c r="E616" s="67">
        <v>60.95</v>
      </c>
      <c r="F616" s="67">
        <v>875.27</v>
      </c>
      <c r="G616" s="68">
        <v>472</v>
      </c>
      <c r="H616" s="66" t="s">
        <v>182</v>
      </c>
      <c r="I616" s="76" t="s">
        <v>169</v>
      </c>
    </row>
    <row r="617" spans="1:9" ht="14.25" customHeight="1" x14ac:dyDescent="0.2">
      <c r="A617" s="74">
        <f t="shared" si="9"/>
        <v>611</v>
      </c>
      <c r="B617" s="65" t="s">
        <v>1421</v>
      </c>
      <c r="C617" s="66" t="s">
        <v>1422</v>
      </c>
      <c r="D617" s="67">
        <v>822.78</v>
      </c>
      <c r="E617" s="67">
        <v>86.93</v>
      </c>
      <c r="F617" s="67">
        <v>909.71</v>
      </c>
      <c r="G617" s="68">
        <v>418</v>
      </c>
      <c r="H617" s="66" t="s">
        <v>262</v>
      </c>
      <c r="I617" s="76" t="s">
        <v>169</v>
      </c>
    </row>
    <row r="618" spans="1:9" ht="14.25" customHeight="1" x14ac:dyDescent="0.2">
      <c r="A618" s="74">
        <f t="shared" si="9"/>
        <v>612</v>
      </c>
      <c r="B618" s="65" t="s">
        <v>1423</v>
      </c>
      <c r="C618" s="66" t="s">
        <v>1424</v>
      </c>
      <c r="D618" s="67">
        <v>846.99</v>
      </c>
      <c r="E618" s="67">
        <v>125.89</v>
      </c>
      <c r="F618" s="67">
        <v>972.88</v>
      </c>
      <c r="G618" s="68">
        <v>313</v>
      </c>
      <c r="H618" s="66" t="s">
        <v>193</v>
      </c>
      <c r="I618" s="76" t="s">
        <v>169</v>
      </c>
    </row>
    <row r="619" spans="1:9" ht="14.25" customHeight="1" x14ac:dyDescent="0.2">
      <c r="A619" s="74">
        <f t="shared" si="9"/>
        <v>613</v>
      </c>
      <c r="B619" s="65" t="s">
        <v>1425</v>
      </c>
      <c r="C619" s="66" t="s">
        <v>1426</v>
      </c>
      <c r="D619" s="67">
        <v>971.01</v>
      </c>
      <c r="E619" s="67">
        <v>78.27</v>
      </c>
      <c r="F619" s="67">
        <v>1049.28</v>
      </c>
      <c r="G619" s="68">
        <v>221</v>
      </c>
      <c r="H619" s="66" t="s">
        <v>193</v>
      </c>
      <c r="I619" s="76" t="s">
        <v>169</v>
      </c>
    </row>
    <row r="620" spans="1:9" ht="14.25" customHeight="1" x14ac:dyDescent="0.2">
      <c r="A620" s="74">
        <f t="shared" si="9"/>
        <v>614</v>
      </c>
      <c r="B620" s="65" t="s">
        <v>1427</v>
      </c>
      <c r="C620" s="66" t="s">
        <v>1428</v>
      </c>
      <c r="D620" s="67">
        <v>820.98</v>
      </c>
      <c r="E620" s="67">
        <v>77.400000000000006</v>
      </c>
      <c r="F620" s="67">
        <v>898.38</v>
      </c>
      <c r="G620" s="68">
        <v>440</v>
      </c>
      <c r="H620" s="66" t="s">
        <v>215</v>
      </c>
      <c r="I620" s="76" t="s">
        <v>169</v>
      </c>
    </row>
    <row r="621" spans="1:9" ht="14.25" customHeight="1" x14ac:dyDescent="0.2">
      <c r="A621" s="74">
        <f t="shared" si="9"/>
        <v>615</v>
      </c>
      <c r="B621" s="65" t="s">
        <v>1429</v>
      </c>
      <c r="C621" s="66" t="s">
        <v>1430</v>
      </c>
      <c r="D621" s="67">
        <v>1359.27</v>
      </c>
      <c r="E621" s="67">
        <v>112.9</v>
      </c>
      <c r="F621" s="67">
        <v>1472.17</v>
      </c>
      <c r="G621" s="68">
        <v>5</v>
      </c>
      <c r="H621" s="66" t="s">
        <v>179</v>
      </c>
      <c r="I621" s="76" t="s">
        <v>386</v>
      </c>
    </row>
    <row r="622" spans="1:9" ht="14.25" customHeight="1" x14ac:dyDescent="0.2">
      <c r="A622" s="74">
        <f t="shared" si="9"/>
        <v>616</v>
      </c>
      <c r="B622" s="65" t="s">
        <v>1431</v>
      </c>
      <c r="C622" s="66" t="s">
        <v>1432</v>
      </c>
      <c r="D622" s="67">
        <v>1056.06</v>
      </c>
      <c r="E622" s="67">
        <v>119.83</v>
      </c>
      <c r="F622" s="67">
        <v>1175.8900000000001</v>
      </c>
      <c r="G622" s="68">
        <v>96</v>
      </c>
      <c r="H622" s="66" t="s">
        <v>215</v>
      </c>
      <c r="I622" s="76" t="s">
        <v>169</v>
      </c>
    </row>
    <row r="623" spans="1:9" ht="14.25" customHeight="1" x14ac:dyDescent="0.2">
      <c r="A623" s="74">
        <f t="shared" si="9"/>
        <v>617</v>
      </c>
      <c r="B623" s="65" t="s">
        <v>1433</v>
      </c>
      <c r="C623" s="66" t="s">
        <v>1434</v>
      </c>
      <c r="D623" s="67">
        <v>959.31</v>
      </c>
      <c r="E623" s="67">
        <v>99.91</v>
      </c>
      <c r="F623" s="67">
        <v>1059.22</v>
      </c>
      <c r="G623" s="68">
        <v>210</v>
      </c>
      <c r="H623" s="66" t="s">
        <v>205</v>
      </c>
      <c r="I623" s="76" t="s">
        <v>169</v>
      </c>
    </row>
    <row r="624" spans="1:9" ht="14.25" customHeight="1" x14ac:dyDescent="0.2">
      <c r="A624" s="74">
        <f t="shared" si="9"/>
        <v>618</v>
      </c>
      <c r="B624" s="65" t="s">
        <v>1435</v>
      </c>
      <c r="C624" s="66" t="s">
        <v>1436</v>
      </c>
      <c r="D624" s="67">
        <v>795.06</v>
      </c>
      <c r="E624" s="67">
        <v>104.24</v>
      </c>
      <c r="F624" s="67">
        <v>899.3</v>
      </c>
      <c r="G624" s="68">
        <v>437</v>
      </c>
      <c r="H624" s="66" t="s">
        <v>250</v>
      </c>
      <c r="I624" s="76" t="s">
        <v>169</v>
      </c>
    </row>
    <row r="625" spans="1:9" ht="14.25" customHeight="1" x14ac:dyDescent="0.2">
      <c r="A625" s="74">
        <f t="shared" si="9"/>
        <v>619</v>
      </c>
      <c r="B625" s="65" t="s">
        <v>1437</v>
      </c>
      <c r="C625" s="66" t="s">
        <v>1438</v>
      </c>
      <c r="D625" s="67">
        <v>1009.17</v>
      </c>
      <c r="E625" s="67">
        <v>117.23</v>
      </c>
      <c r="F625" s="67">
        <v>1126.4000000000001</v>
      </c>
      <c r="G625" s="68">
        <v>134</v>
      </c>
      <c r="H625" s="66" t="s">
        <v>198</v>
      </c>
      <c r="I625" s="76" t="s">
        <v>169</v>
      </c>
    </row>
    <row r="626" spans="1:9" ht="14.25" customHeight="1" x14ac:dyDescent="0.2">
      <c r="A626" s="74">
        <f t="shared" si="9"/>
        <v>620</v>
      </c>
      <c r="B626" s="65" t="s">
        <v>1439</v>
      </c>
      <c r="C626" s="66" t="s">
        <v>1440</v>
      </c>
      <c r="D626" s="67">
        <v>842.76</v>
      </c>
      <c r="E626" s="67">
        <v>77.400000000000006</v>
      </c>
      <c r="F626" s="67">
        <v>920.16</v>
      </c>
      <c r="G626" s="68">
        <v>398</v>
      </c>
      <c r="H626" s="66" t="s">
        <v>193</v>
      </c>
      <c r="I626" s="76" t="s">
        <v>169</v>
      </c>
    </row>
    <row r="627" spans="1:9" ht="14.25" customHeight="1" x14ac:dyDescent="0.2">
      <c r="A627" s="74">
        <f t="shared" si="9"/>
        <v>621</v>
      </c>
      <c r="B627" s="65" t="s">
        <v>1441</v>
      </c>
      <c r="C627" s="66" t="s">
        <v>1442</v>
      </c>
      <c r="D627" s="67">
        <v>837.9</v>
      </c>
      <c r="E627" s="67">
        <v>117.23</v>
      </c>
      <c r="F627" s="67">
        <v>955.13</v>
      </c>
      <c r="G627" s="68">
        <v>341</v>
      </c>
      <c r="H627" s="66" t="s">
        <v>179</v>
      </c>
      <c r="I627" s="76" t="s">
        <v>169</v>
      </c>
    </row>
    <row r="628" spans="1:9" ht="14.25" customHeight="1" x14ac:dyDescent="0.2">
      <c r="A628" s="74">
        <f t="shared" si="9"/>
        <v>622</v>
      </c>
      <c r="B628" s="65" t="s">
        <v>1443</v>
      </c>
      <c r="C628" s="66" t="s">
        <v>1444</v>
      </c>
      <c r="D628" s="67">
        <v>802.44</v>
      </c>
      <c r="E628" s="67">
        <v>85.19</v>
      </c>
      <c r="F628" s="67">
        <v>887.63</v>
      </c>
      <c r="G628" s="68">
        <v>452</v>
      </c>
      <c r="H628" s="66" t="s">
        <v>193</v>
      </c>
      <c r="I628" s="76" t="s">
        <v>169</v>
      </c>
    </row>
    <row r="629" spans="1:9" ht="14.25" customHeight="1" x14ac:dyDescent="0.2">
      <c r="A629" s="74">
        <f t="shared" si="9"/>
        <v>623</v>
      </c>
      <c r="B629" s="65" t="s">
        <v>1445</v>
      </c>
      <c r="C629" s="66" t="s">
        <v>1446</v>
      </c>
      <c r="D629" s="67">
        <v>899.28</v>
      </c>
      <c r="E629" s="67">
        <v>91.26</v>
      </c>
      <c r="F629" s="67">
        <v>990.54</v>
      </c>
      <c r="G629" s="68">
        <v>294</v>
      </c>
      <c r="H629" s="66" t="s">
        <v>179</v>
      </c>
      <c r="I629" s="76" t="s">
        <v>169</v>
      </c>
    </row>
    <row r="630" spans="1:9" ht="14.25" customHeight="1" x14ac:dyDescent="0.2">
      <c r="A630" s="74">
        <f t="shared" si="9"/>
        <v>624</v>
      </c>
      <c r="B630" s="65" t="s">
        <v>1447</v>
      </c>
      <c r="C630" s="66" t="s">
        <v>1448</v>
      </c>
      <c r="D630" s="67">
        <v>750.24</v>
      </c>
      <c r="E630" s="67">
        <v>78.27</v>
      </c>
      <c r="F630" s="67">
        <v>828.51</v>
      </c>
      <c r="G630" s="68">
        <v>534</v>
      </c>
      <c r="H630" s="66" t="s">
        <v>187</v>
      </c>
      <c r="I630" s="76" t="s">
        <v>169</v>
      </c>
    </row>
    <row r="631" spans="1:9" ht="14.25" customHeight="1" x14ac:dyDescent="0.2">
      <c r="A631" s="74">
        <f t="shared" si="9"/>
        <v>625</v>
      </c>
      <c r="B631" s="65" t="s">
        <v>1449</v>
      </c>
      <c r="C631" s="66" t="s">
        <v>1450</v>
      </c>
      <c r="D631" s="67">
        <v>1004.4</v>
      </c>
      <c r="E631" s="67">
        <v>121.56</v>
      </c>
      <c r="F631" s="67">
        <v>1125.96</v>
      </c>
      <c r="G631" s="68">
        <v>135</v>
      </c>
      <c r="H631" s="66" t="s">
        <v>172</v>
      </c>
      <c r="I631" s="76" t="s">
        <v>169</v>
      </c>
    </row>
    <row r="632" spans="1:9" ht="14.25" customHeight="1" x14ac:dyDescent="0.2">
      <c r="A632" s="74">
        <f t="shared" si="9"/>
        <v>626</v>
      </c>
      <c r="B632" s="65" t="s">
        <v>0</v>
      </c>
      <c r="C632" s="66" t="s">
        <v>1</v>
      </c>
      <c r="D632" s="67">
        <v>1164.96</v>
      </c>
      <c r="E632" s="67">
        <v>138.87</v>
      </c>
      <c r="F632" s="67">
        <v>1303.83</v>
      </c>
      <c r="G632" s="68">
        <v>32</v>
      </c>
      <c r="H632" s="66" t="s">
        <v>175</v>
      </c>
      <c r="I632" s="76" t="s">
        <v>169</v>
      </c>
    </row>
    <row r="633" spans="1:9" ht="14.25" customHeight="1" x14ac:dyDescent="0.2">
      <c r="A633" s="74">
        <f t="shared" si="9"/>
        <v>627</v>
      </c>
      <c r="B633" s="65" t="s">
        <v>2</v>
      </c>
      <c r="C633" s="66" t="s">
        <v>3</v>
      </c>
      <c r="D633" s="67">
        <v>1314.45</v>
      </c>
      <c r="E633" s="67">
        <v>131.08000000000001</v>
      </c>
      <c r="F633" s="67">
        <v>1445.53</v>
      </c>
      <c r="G633" s="68">
        <v>9</v>
      </c>
      <c r="H633" s="66" t="s">
        <v>205</v>
      </c>
      <c r="I633" s="76" t="s">
        <v>176</v>
      </c>
    </row>
    <row r="634" spans="1:9" ht="14.25" customHeight="1" x14ac:dyDescent="0.2">
      <c r="A634" s="74">
        <f t="shared" si="9"/>
        <v>628</v>
      </c>
      <c r="B634" s="65" t="s">
        <v>4</v>
      </c>
      <c r="C634" s="66" t="s">
        <v>5</v>
      </c>
      <c r="D634" s="67">
        <v>675.18</v>
      </c>
      <c r="E634" s="67">
        <v>73.94</v>
      </c>
      <c r="F634" s="67">
        <v>749.12</v>
      </c>
      <c r="G634" s="68">
        <v>593</v>
      </c>
      <c r="H634" s="66" t="s">
        <v>259</v>
      </c>
      <c r="I634" s="76" t="s">
        <v>169</v>
      </c>
    </row>
    <row r="635" spans="1:9" ht="14.25" customHeight="1" x14ac:dyDescent="0.2">
      <c r="A635" s="74">
        <f t="shared" si="9"/>
        <v>629</v>
      </c>
      <c r="B635" s="65" t="s">
        <v>6</v>
      </c>
      <c r="C635" s="66" t="s">
        <v>7</v>
      </c>
      <c r="D635" s="67">
        <v>915.12</v>
      </c>
      <c r="E635" s="67">
        <v>100.78</v>
      </c>
      <c r="F635" s="67">
        <v>1015.9</v>
      </c>
      <c r="G635" s="68">
        <v>265</v>
      </c>
      <c r="H635" s="66" t="s">
        <v>250</v>
      </c>
      <c r="I635" s="76" t="s">
        <v>169</v>
      </c>
    </row>
    <row r="636" spans="1:9" ht="14.25" customHeight="1" x14ac:dyDescent="0.2">
      <c r="A636" s="74">
        <f t="shared" si="9"/>
        <v>630</v>
      </c>
      <c r="B636" s="65" t="s">
        <v>8</v>
      </c>
      <c r="C636" s="66" t="s">
        <v>9</v>
      </c>
      <c r="D636" s="67">
        <v>748.17</v>
      </c>
      <c r="E636" s="67">
        <v>85.19</v>
      </c>
      <c r="F636" s="67">
        <v>833.36</v>
      </c>
      <c r="G636" s="68">
        <v>525</v>
      </c>
      <c r="H636" s="66" t="s">
        <v>175</v>
      </c>
      <c r="I636" s="76" t="s">
        <v>169</v>
      </c>
    </row>
    <row r="637" spans="1:9" ht="14.25" customHeight="1" x14ac:dyDescent="0.2">
      <c r="A637" s="74">
        <f t="shared" si="9"/>
        <v>631</v>
      </c>
      <c r="B637" s="65" t="s">
        <v>10</v>
      </c>
      <c r="C637" s="66" t="s">
        <v>11</v>
      </c>
      <c r="D637" s="67">
        <v>850.32</v>
      </c>
      <c r="E637" s="67">
        <v>103.38</v>
      </c>
      <c r="F637" s="67">
        <v>953.7</v>
      </c>
      <c r="G637" s="68">
        <v>344</v>
      </c>
      <c r="H637" s="66" t="s">
        <v>187</v>
      </c>
      <c r="I637" s="76" t="s">
        <v>169</v>
      </c>
    </row>
    <row r="638" spans="1:9" ht="14.25" customHeight="1" x14ac:dyDescent="0.2">
      <c r="A638" s="74">
        <f t="shared" si="9"/>
        <v>632</v>
      </c>
      <c r="B638" s="65" t="s">
        <v>12</v>
      </c>
      <c r="C638" s="66" t="s">
        <v>13</v>
      </c>
      <c r="D638" s="67">
        <v>816.03</v>
      </c>
      <c r="E638" s="67">
        <v>80.87</v>
      </c>
      <c r="F638" s="67">
        <v>896.9</v>
      </c>
      <c r="G638" s="68">
        <v>445</v>
      </c>
      <c r="H638" s="66" t="s">
        <v>179</v>
      </c>
      <c r="I638" s="76" t="s">
        <v>169</v>
      </c>
    </row>
    <row r="639" spans="1:9" ht="14.25" customHeight="1" thickBot="1" x14ac:dyDescent="0.25">
      <c r="A639" s="77">
        <f t="shared" si="9"/>
        <v>633</v>
      </c>
      <c r="B639" s="79" t="s">
        <v>14</v>
      </c>
      <c r="C639" s="80" t="s">
        <v>15</v>
      </c>
      <c r="D639" s="81">
        <v>673.11</v>
      </c>
      <c r="E639" s="81">
        <v>86.93</v>
      </c>
      <c r="F639" s="81">
        <v>760.04</v>
      </c>
      <c r="G639" s="82">
        <v>588</v>
      </c>
      <c r="H639" s="80" t="s">
        <v>215</v>
      </c>
      <c r="I639" s="83" t="s">
        <v>169</v>
      </c>
    </row>
  </sheetData>
  <mergeCells count="1">
    <mergeCell ref="C4:E4"/>
  </mergeCells>
  <phoneticPr fontId="5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K35"/>
  <sheetViews>
    <sheetView topLeftCell="C1" workbookViewId="0">
      <selection activeCell="F21" sqref="F21"/>
    </sheetView>
  </sheetViews>
  <sheetFormatPr baseColWidth="10" defaultRowHeight="12.75" x14ac:dyDescent="0.2"/>
  <cols>
    <col min="1" max="1" width="14.140625" customWidth="1"/>
    <col min="2" max="2" width="18.42578125" customWidth="1"/>
    <col min="3" max="3" width="15.7109375" customWidth="1"/>
    <col min="4" max="4" width="12" customWidth="1"/>
    <col min="6" max="6" width="12.140625" customWidth="1"/>
    <col min="7" max="7" width="8.7109375" customWidth="1"/>
    <col min="8" max="8" width="15.42578125" customWidth="1"/>
    <col min="9" max="9" width="7.140625" customWidth="1"/>
    <col min="10" max="10" width="7" customWidth="1"/>
    <col min="11" max="11" width="8" customWidth="1"/>
  </cols>
  <sheetData>
    <row r="3" spans="1:11" ht="13.5" thickBot="1" x14ac:dyDescent="0.25"/>
    <row r="4" spans="1:11" ht="14.25" thickTop="1" thickBot="1" x14ac:dyDescent="0.25">
      <c r="A4" s="176" t="s">
        <v>132</v>
      </c>
      <c r="B4" s="177"/>
      <c r="C4" s="178"/>
    </row>
    <row r="5" spans="1:11" ht="13.5" thickBot="1" x14ac:dyDescent="0.25">
      <c r="A5" s="3" t="s">
        <v>148</v>
      </c>
      <c r="B5" s="9" t="s">
        <v>146</v>
      </c>
      <c r="C5" s="4" t="s">
        <v>147</v>
      </c>
      <c r="E5" s="179" t="s">
        <v>133</v>
      </c>
      <c r="F5" s="180"/>
      <c r="G5" s="180"/>
      <c r="H5" s="180"/>
      <c r="I5" s="180"/>
      <c r="J5" s="180"/>
      <c r="K5" s="181"/>
    </row>
    <row r="6" spans="1:11" ht="13.5" thickBot="1" x14ac:dyDescent="0.25">
      <c r="A6" s="36" t="s">
        <v>141</v>
      </c>
      <c r="B6" s="40">
        <f ca="1">RANDBETWEEN(48650,120000)</f>
        <v>74670</v>
      </c>
      <c r="C6" s="39">
        <f ca="1">RANDBETWEEN(0.1*B6,0.15*B6)</f>
        <v>8405</v>
      </c>
      <c r="E6" s="10" t="s">
        <v>136</v>
      </c>
      <c r="F6" s="13">
        <v>0</v>
      </c>
      <c r="G6" s="14">
        <v>60000</v>
      </c>
      <c r="H6" s="14">
        <v>80000</v>
      </c>
      <c r="I6" s="14">
        <v>90000</v>
      </c>
      <c r="J6" s="14">
        <v>120000</v>
      </c>
      <c r="K6" s="15">
        <v>999999</v>
      </c>
    </row>
    <row r="7" spans="1:11" ht="13.5" thickBot="1" x14ac:dyDescent="0.25">
      <c r="A7" s="37" t="s">
        <v>142</v>
      </c>
      <c r="B7" s="40">
        <f ca="1">RANDBETWEEN(48650,120000)</f>
        <v>76647</v>
      </c>
      <c r="C7" s="39">
        <f ca="1">RANDBETWEEN(0.1*B7,0.15*B7)</f>
        <v>10439</v>
      </c>
      <c r="E7" s="11" t="s">
        <v>139</v>
      </c>
      <c r="F7" s="26">
        <v>0</v>
      </c>
      <c r="G7" s="27">
        <v>0.05</v>
      </c>
      <c r="H7" s="27">
        <v>0.08</v>
      </c>
      <c r="I7" s="27">
        <v>0.12</v>
      </c>
      <c r="J7" s="27">
        <v>0.15</v>
      </c>
      <c r="K7" s="28">
        <v>0.2</v>
      </c>
    </row>
    <row r="8" spans="1:11" ht="14.25" thickTop="1" thickBot="1" x14ac:dyDescent="0.25">
      <c r="A8" s="37" t="s">
        <v>143</v>
      </c>
      <c r="B8" s="40">
        <f ca="1">RANDBETWEEN(48650,120000)</f>
        <v>56525</v>
      </c>
      <c r="C8" s="39">
        <f ca="1">RANDBETWEEN(0.1*B8,0.15*B8)</f>
        <v>8273</v>
      </c>
    </row>
    <row r="9" spans="1:11" ht="16.5" thickBot="1" x14ac:dyDescent="0.3">
      <c r="A9" s="37" t="s">
        <v>144</v>
      </c>
      <c r="B9" s="40">
        <f ca="1">RANDBETWEEN(48650,120000)</f>
        <v>53377</v>
      </c>
      <c r="C9" s="39">
        <f ca="1">RANDBETWEEN(0.1*B9,0.15*B9)</f>
        <v>5518</v>
      </c>
      <c r="F9" s="46" t="s">
        <v>150</v>
      </c>
      <c r="G9" s="47"/>
    </row>
    <row r="10" spans="1:11" ht="13.5" thickBot="1" x14ac:dyDescent="0.25">
      <c r="A10" s="38" t="s">
        <v>145</v>
      </c>
      <c r="B10" s="40">
        <f ca="1">RANDBETWEEN(48650,120000)</f>
        <v>60903</v>
      </c>
      <c r="C10" s="39">
        <f ca="1">RANDBETWEEN(0.1*B10,0.15*B10)</f>
        <v>8739</v>
      </c>
      <c r="F10" s="48" t="s">
        <v>152</v>
      </c>
      <c r="G10" s="49">
        <v>0</v>
      </c>
    </row>
    <row r="11" spans="1:11" ht="14.25" thickTop="1" thickBot="1" x14ac:dyDescent="0.25">
      <c r="F11" s="50" t="s">
        <v>153</v>
      </c>
      <c r="G11" s="51">
        <v>0.05</v>
      </c>
    </row>
    <row r="12" spans="1:11" ht="13.5" thickBot="1" x14ac:dyDescent="0.25">
      <c r="A12" s="179" t="s">
        <v>134</v>
      </c>
      <c r="B12" s="182"/>
      <c r="C12" s="168"/>
      <c r="F12" s="54" t="s">
        <v>154</v>
      </c>
      <c r="G12" s="51">
        <v>0.08</v>
      </c>
    </row>
    <row r="13" spans="1:11" ht="13.5" thickBot="1" x14ac:dyDescent="0.25">
      <c r="A13" s="32" t="s">
        <v>148</v>
      </c>
      <c r="B13" s="55" t="s">
        <v>108</v>
      </c>
      <c r="C13" s="56" t="s">
        <v>149</v>
      </c>
      <c r="F13" s="54" t="s">
        <v>151</v>
      </c>
      <c r="G13" s="51">
        <v>0.12</v>
      </c>
    </row>
    <row r="14" spans="1:11" x14ac:dyDescent="0.2">
      <c r="A14" s="33" t="s">
        <v>144</v>
      </c>
      <c r="B14" s="41">
        <f t="array" aca="1" ref="B14:B17" ca="1">Ingresos-Egresos</f>
        <v>66265</v>
      </c>
      <c r="C14" s="23"/>
      <c r="F14" s="50" t="s">
        <v>155</v>
      </c>
      <c r="G14" s="51">
        <v>0.15</v>
      </c>
    </row>
    <row r="15" spans="1:11" ht="13.5" thickBot="1" x14ac:dyDescent="0.25">
      <c r="A15" s="34" t="s">
        <v>143</v>
      </c>
      <c r="B15" s="42">
        <f ca="1"/>
        <v>66208</v>
      </c>
      <c r="C15" s="43"/>
      <c r="F15" s="52" t="s">
        <v>156</v>
      </c>
      <c r="G15" s="53">
        <v>0.2</v>
      </c>
    </row>
    <row r="16" spans="1:11" x14ac:dyDescent="0.2">
      <c r="A16" s="34" t="s">
        <v>145</v>
      </c>
      <c r="B16" s="42">
        <f ca="1"/>
        <v>48252</v>
      </c>
      <c r="C16" s="43"/>
    </row>
    <row r="17" spans="1:8" ht="13.5" thickBot="1" x14ac:dyDescent="0.25">
      <c r="A17" s="35" t="s">
        <v>141</v>
      </c>
      <c r="B17" s="44">
        <f ca="1"/>
        <v>47859</v>
      </c>
      <c r="C17" s="45"/>
    </row>
    <row r="20" spans="1:8" x14ac:dyDescent="0.2">
      <c r="A20" s="8"/>
      <c r="B20" s="57"/>
      <c r="C20" s="58"/>
      <c r="D20" s="8"/>
    </row>
    <row r="25" spans="1:8" x14ac:dyDescent="0.2">
      <c r="A25" s="183" t="s">
        <v>86</v>
      </c>
      <c r="B25" s="183"/>
    </row>
    <row r="26" spans="1:8" x14ac:dyDescent="0.2">
      <c r="A26" s="104" t="s">
        <v>109</v>
      </c>
      <c r="B26" s="104" t="s">
        <v>110</v>
      </c>
      <c r="C26" s="104" t="s">
        <v>111</v>
      </c>
      <c r="D26">
        <v>0</v>
      </c>
      <c r="F26" s="104" t="s">
        <v>112</v>
      </c>
    </row>
    <row r="27" spans="1:8" x14ac:dyDescent="0.2">
      <c r="A27" s="105">
        <v>0</v>
      </c>
      <c r="B27" s="105">
        <v>22248</v>
      </c>
      <c r="C27" s="107">
        <v>0.08</v>
      </c>
      <c r="D27" s="78">
        <f>C27*B27</f>
        <v>1779.8400000000001</v>
      </c>
      <c r="F27" s="105">
        <v>9500</v>
      </c>
      <c r="H27" s="78">
        <f>IF(F27&lt;$B$27,$C$27*F27,VLOOKUP(F27,Tabla,3,1)*(F27-VLOOKUP(F27,Tabla,1,1))+VLOOKUP(F27,$B$27:$D$35,3,1))</f>
        <v>760</v>
      </c>
    </row>
    <row r="28" spans="1:8" x14ac:dyDescent="0.2">
      <c r="A28" s="105">
        <v>22249</v>
      </c>
      <c r="B28" s="105">
        <v>29664</v>
      </c>
      <c r="C28" s="107">
        <v>0.1</v>
      </c>
      <c r="D28" s="78">
        <f>D27+(B28-B27)*C28</f>
        <v>2521.44</v>
      </c>
      <c r="F28" s="105">
        <v>28000</v>
      </c>
      <c r="H28" s="78">
        <f>IF(F28&lt;$B$27,$C$27*F28,VLOOKUP(F28,Tabla,3,1)*(F28-VLOOKUP(F28,Tabla,1,1))+VLOOKUP(F28,$B$27:$D$35,3,1))</f>
        <v>2354.94</v>
      </c>
    </row>
    <row r="29" spans="1:8" x14ac:dyDescent="0.2">
      <c r="A29" s="105">
        <v>29665</v>
      </c>
      <c r="B29" s="105">
        <v>37080</v>
      </c>
      <c r="C29" s="107">
        <v>0.12</v>
      </c>
      <c r="D29" s="78">
        <f t="shared" ref="D29:D35" si="0">D28+(B29-B28)*C29</f>
        <v>3411.36</v>
      </c>
      <c r="F29" s="105">
        <v>88995</v>
      </c>
      <c r="H29" s="78">
        <f>IF(F29&lt;$B$27,$C$27*F29,VLOOKUP(F29,Tabla,3,1)*(F29-VLOOKUP(F29,Tabla,1,1))+VLOOKUP(F29,$B$27:$D$35,3,1))</f>
        <v>15322.17</v>
      </c>
    </row>
    <row r="30" spans="1:8" x14ac:dyDescent="0.2">
      <c r="A30" s="105">
        <v>37081</v>
      </c>
      <c r="B30" s="105">
        <v>48946</v>
      </c>
      <c r="C30" s="107">
        <v>0.16</v>
      </c>
      <c r="D30" s="78">
        <f t="shared" si="0"/>
        <v>5309.92</v>
      </c>
      <c r="G30" s="106"/>
    </row>
    <row r="31" spans="1:8" x14ac:dyDescent="0.2">
      <c r="A31" s="105">
        <v>48947</v>
      </c>
      <c r="B31" s="105">
        <v>60811</v>
      </c>
      <c r="C31" s="107">
        <v>0.2</v>
      </c>
      <c r="D31" s="78">
        <f t="shared" si="0"/>
        <v>7682.92</v>
      </c>
      <c r="G31" s="78"/>
    </row>
    <row r="32" spans="1:8" x14ac:dyDescent="0.2">
      <c r="A32" s="105">
        <v>60812</v>
      </c>
      <c r="B32" s="105">
        <v>74160</v>
      </c>
      <c r="C32" s="107">
        <v>0.25</v>
      </c>
      <c r="D32" s="78">
        <f t="shared" si="0"/>
        <v>11020.17</v>
      </c>
    </row>
    <row r="33" spans="1:4" x14ac:dyDescent="0.2">
      <c r="A33" s="105">
        <v>74161</v>
      </c>
      <c r="B33" s="105">
        <v>88992</v>
      </c>
      <c r="C33" s="107">
        <v>0.28999999999999998</v>
      </c>
      <c r="D33" s="78">
        <f t="shared" si="0"/>
        <v>15321.45</v>
      </c>
    </row>
    <row r="34" spans="1:4" x14ac:dyDescent="0.2">
      <c r="A34" s="105">
        <v>88993</v>
      </c>
      <c r="B34" s="105">
        <v>104942</v>
      </c>
      <c r="C34" s="107">
        <v>0.36</v>
      </c>
      <c r="D34" s="78">
        <f t="shared" si="0"/>
        <v>21063.45</v>
      </c>
    </row>
    <row r="35" spans="1:4" x14ac:dyDescent="0.2">
      <c r="A35" s="105">
        <v>104943</v>
      </c>
      <c r="B35" s="105">
        <v>999999</v>
      </c>
      <c r="C35" s="107">
        <v>0.42</v>
      </c>
      <c r="D35" s="78">
        <f t="shared" si="0"/>
        <v>396987.39</v>
      </c>
    </row>
  </sheetData>
  <mergeCells count="4">
    <mergeCell ref="A4:C4"/>
    <mergeCell ref="E5:K5"/>
    <mergeCell ref="A12:C12"/>
    <mergeCell ref="A25:B25"/>
  </mergeCells>
  <phoneticPr fontId="0" type="noConversion"/>
  <pageMargins left="0.75" right="0.75" top="1" bottom="1" header="0" footer="0"/>
  <pageSetup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Q19"/>
  <sheetViews>
    <sheetView workbookViewId="0">
      <selection activeCell="H15" sqref="H15"/>
    </sheetView>
  </sheetViews>
  <sheetFormatPr baseColWidth="10" defaultRowHeight="12.75" x14ac:dyDescent="0.2"/>
  <cols>
    <col min="1" max="1" width="19.140625" customWidth="1"/>
    <col min="3" max="3" width="14.85546875" customWidth="1"/>
    <col min="5" max="5" width="6.7109375" customWidth="1"/>
    <col min="6" max="6" width="16.140625" customWidth="1"/>
  </cols>
  <sheetData>
    <row r="1" spans="1:17" ht="13.5" thickBot="1" x14ac:dyDescent="0.25">
      <c r="A1" s="186"/>
      <c r="B1" s="186"/>
      <c r="C1" s="186"/>
      <c r="D1" s="186"/>
      <c r="E1" s="186"/>
      <c r="F1" s="186"/>
      <c r="H1" s="158"/>
      <c r="K1" s="154"/>
      <c r="P1" s="154" t="s">
        <v>1476</v>
      </c>
      <c r="Q1" s="154" t="s">
        <v>137</v>
      </c>
    </row>
    <row r="2" spans="1:17" x14ac:dyDescent="0.2">
      <c r="A2" s="187" t="s">
        <v>1475</v>
      </c>
      <c r="B2" s="188"/>
      <c r="C2" s="188"/>
      <c r="D2" s="188"/>
      <c r="E2" s="188"/>
      <c r="F2" s="189"/>
      <c r="K2" s="136"/>
      <c r="P2" s="136" t="s">
        <v>1474</v>
      </c>
      <c r="Q2" s="135">
        <v>25000</v>
      </c>
    </row>
    <row r="3" spans="1:17" ht="13.5" thickBot="1" x14ac:dyDescent="0.25">
      <c r="A3" s="143"/>
      <c r="B3" s="143"/>
      <c r="C3" s="143"/>
      <c r="D3" s="143"/>
      <c r="E3" s="143"/>
      <c r="F3" s="143"/>
      <c r="K3" s="136"/>
      <c r="P3" s="136" t="s">
        <v>1473</v>
      </c>
      <c r="Q3" s="135">
        <v>28000</v>
      </c>
    </row>
    <row r="4" spans="1:17" ht="13.5" thickBot="1" x14ac:dyDescent="0.25">
      <c r="A4" s="153"/>
      <c r="B4" s="152"/>
      <c r="C4" s="152"/>
      <c r="D4" s="152"/>
      <c r="E4" s="151" t="s">
        <v>1472</v>
      </c>
      <c r="F4" s="150">
        <f ca="1">TODAY()</f>
        <v>43510</v>
      </c>
      <c r="K4" s="136"/>
      <c r="P4" s="136" t="s">
        <v>1471</v>
      </c>
      <c r="Q4" s="135">
        <v>32000</v>
      </c>
    </row>
    <row r="5" spans="1:17" ht="13.5" thickBot="1" x14ac:dyDescent="0.25">
      <c r="A5" s="149"/>
      <c r="B5" s="143"/>
      <c r="C5" s="143"/>
      <c r="D5" s="143"/>
      <c r="E5" s="148" t="s">
        <v>1470</v>
      </c>
      <c r="F5" s="147">
        <v>1</v>
      </c>
      <c r="K5" s="136"/>
      <c r="P5" s="136" t="s">
        <v>1469</v>
      </c>
      <c r="Q5" s="135">
        <v>45000</v>
      </c>
    </row>
    <row r="6" spans="1:17" ht="13.5" thickBot="1" x14ac:dyDescent="0.25">
      <c r="A6" s="146" t="s">
        <v>1468</v>
      </c>
      <c r="B6" s="190"/>
      <c r="C6" s="191"/>
      <c r="D6" s="192"/>
      <c r="E6" s="145"/>
      <c r="F6" s="144"/>
      <c r="K6" s="136"/>
      <c r="P6" s="136" t="s">
        <v>1467</v>
      </c>
      <c r="Q6" s="135">
        <v>52000</v>
      </c>
    </row>
    <row r="7" spans="1:17" x14ac:dyDescent="0.2">
      <c r="A7" s="143"/>
      <c r="B7" s="143"/>
      <c r="C7" s="143"/>
      <c r="D7" s="143"/>
      <c r="E7" s="143"/>
      <c r="F7" s="143"/>
      <c r="K7" s="136"/>
      <c r="P7" s="136" t="s">
        <v>1466</v>
      </c>
      <c r="Q7" s="135">
        <v>250000</v>
      </c>
    </row>
    <row r="8" spans="1:17" ht="13.5" thickBot="1" x14ac:dyDescent="0.25">
      <c r="A8" s="193"/>
      <c r="B8" s="193"/>
      <c r="C8" s="142"/>
      <c r="D8" s="142"/>
      <c r="E8" s="142"/>
      <c r="F8" s="142"/>
      <c r="K8" s="136"/>
      <c r="P8" s="136" t="s">
        <v>1465</v>
      </c>
      <c r="Q8" s="135">
        <v>22000</v>
      </c>
    </row>
    <row r="9" spans="1:17" ht="15" x14ac:dyDescent="0.2">
      <c r="A9" s="141" t="s">
        <v>137</v>
      </c>
      <c r="B9" s="140"/>
      <c r="C9" s="132"/>
      <c r="D9" s="131"/>
      <c r="E9" s="131" t="s">
        <v>1464</v>
      </c>
      <c r="F9" s="156"/>
      <c r="K9" s="136"/>
      <c r="P9" s="136" t="s">
        <v>1463</v>
      </c>
      <c r="Q9" s="135">
        <v>24000</v>
      </c>
    </row>
    <row r="10" spans="1:17" x14ac:dyDescent="0.2">
      <c r="A10" s="138" t="s">
        <v>1462</v>
      </c>
      <c r="B10" s="137"/>
      <c r="C10" s="139"/>
      <c r="D10" s="139"/>
      <c r="E10" s="132"/>
      <c r="F10" s="132"/>
      <c r="P10" s="136" t="s">
        <v>1461</v>
      </c>
      <c r="Q10" s="135">
        <v>23000</v>
      </c>
    </row>
    <row r="11" spans="1:17" ht="15" x14ac:dyDescent="0.2">
      <c r="A11" s="138" t="s">
        <v>1460</v>
      </c>
      <c r="B11" s="137"/>
      <c r="C11" s="132"/>
      <c r="D11" s="131"/>
      <c r="E11" s="131" t="s">
        <v>1459</v>
      </c>
      <c r="F11" s="156"/>
      <c r="P11" s="136" t="s">
        <v>1458</v>
      </c>
      <c r="Q11" s="135">
        <v>23000</v>
      </c>
    </row>
    <row r="12" spans="1:17" x14ac:dyDescent="0.2">
      <c r="A12" s="138" t="s">
        <v>1457</v>
      </c>
      <c r="B12" s="137"/>
      <c r="C12" s="132"/>
      <c r="D12" s="139"/>
      <c r="E12" s="132"/>
      <c r="F12" s="132"/>
      <c r="P12" s="136" t="s">
        <v>1456</v>
      </c>
      <c r="Q12" s="135">
        <v>26000</v>
      </c>
    </row>
    <row r="13" spans="1:17" x14ac:dyDescent="0.2">
      <c r="A13" s="138" t="s">
        <v>1455</v>
      </c>
      <c r="B13" s="137"/>
      <c r="C13" s="132"/>
      <c r="D13" s="129"/>
      <c r="E13" s="132"/>
      <c r="F13" s="130"/>
      <c r="P13" s="136" t="s">
        <v>1454</v>
      </c>
      <c r="Q13" s="135">
        <v>28000</v>
      </c>
    </row>
    <row r="14" spans="1:17" ht="16.5" thickBot="1" x14ac:dyDescent="0.3">
      <c r="A14" s="134" t="s">
        <v>1453</v>
      </c>
      <c r="B14" s="133" t="str">
        <f>IF(AND(B11&gt;0,B12&gt;0,B13&gt;0),PMT(B12/12,B13*12,-B11,0,0),"")</f>
        <v/>
      </c>
      <c r="C14" s="132"/>
      <c r="D14" s="131"/>
      <c r="E14" s="131" t="s">
        <v>1452</v>
      </c>
      <c r="F14" s="157"/>
    </row>
    <row r="15" spans="1:17" x14ac:dyDescent="0.2">
      <c r="A15" s="184"/>
      <c r="B15" s="184"/>
      <c r="C15" s="129"/>
      <c r="D15" s="129"/>
      <c r="E15" s="129"/>
      <c r="F15" s="130"/>
    </row>
    <row r="16" spans="1:17" x14ac:dyDescent="0.2">
      <c r="A16" s="194" t="s">
        <v>1451</v>
      </c>
      <c r="B16" s="194"/>
      <c r="C16" s="185" t="str">
        <f>IF(H1=1,"BOLETA",IF(H1=2,"FACTURA",IF(H1&lt;&gt;"","ERROR !","")))</f>
        <v/>
      </c>
      <c r="D16" s="129"/>
      <c r="E16" s="129"/>
      <c r="F16" s="129"/>
    </row>
    <row r="17" spans="1:6" ht="15" customHeight="1" x14ac:dyDescent="0.2">
      <c r="A17" s="194"/>
      <c r="B17" s="194"/>
      <c r="C17" s="185"/>
      <c r="D17" s="129"/>
      <c r="E17" s="129"/>
      <c r="F17" s="129"/>
    </row>
    <row r="18" spans="1:6" x14ac:dyDescent="0.2">
      <c r="A18" s="128"/>
    </row>
    <row r="19" spans="1:6" x14ac:dyDescent="0.2">
      <c r="A19" s="127"/>
      <c r="B19" s="127"/>
      <c r="C19" s="127"/>
    </row>
  </sheetData>
  <mergeCells count="7">
    <mergeCell ref="A15:B15"/>
    <mergeCell ref="C16:C17"/>
    <mergeCell ref="A1:F1"/>
    <mergeCell ref="A2:F2"/>
    <mergeCell ref="B6:D6"/>
    <mergeCell ref="A8:B8"/>
    <mergeCell ref="A16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Ejemplo 1</vt:lpstr>
      <vt:lpstr>Ejemplo 2</vt:lpstr>
      <vt:lpstr>Tablas</vt:lpstr>
      <vt:lpstr>Ejemplo 3</vt:lpstr>
      <vt:lpstr>BdPostulantes</vt:lpstr>
      <vt:lpstr>Ejercicio</vt:lpstr>
      <vt:lpstr>Proforma</vt:lpstr>
      <vt:lpstr>Alumnos</vt:lpstr>
      <vt:lpstr>BDatos</vt:lpstr>
      <vt:lpstr>Cargo</vt:lpstr>
      <vt:lpstr>CodPost</vt:lpstr>
      <vt:lpstr>Depto</vt:lpstr>
      <vt:lpstr>Egresos</vt:lpstr>
      <vt:lpstr>Imp</vt:lpstr>
      <vt:lpstr>Impuesto</vt:lpstr>
      <vt:lpstr>Ingresos</vt:lpstr>
      <vt:lpstr>Monto</vt:lpstr>
      <vt:lpstr>Postulantes</vt:lpstr>
      <vt:lpstr>Tabla</vt:lpstr>
    </vt:vector>
  </TitlesOfParts>
  <Company>Universidad de 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rhuerta</dc:creator>
  <cp:lastModifiedBy>Ilmer Condor</cp:lastModifiedBy>
  <dcterms:created xsi:type="dcterms:W3CDTF">2002-09-18T17:49:00Z</dcterms:created>
  <dcterms:modified xsi:type="dcterms:W3CDTF">2019-02-15T01:01:49Z</dcterms:modified>
</cp:coreProperties>
</file>