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13_ncr:1_{9443E949-D62F-49DB-94FD-70C255D793B4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Ejercicios" sheetId="3" r:id="rId1"/>
    <sheet name="Ejemplo 1" sheetId="2" r:id="rId2"/>
    <sheet name="Ejemplo 2" sheetId="1" r:id="rId3"/>
    <sheet name="Ejemplo 3" sheetId="8" r:id="rId4"/>
    <sheet name="Ejemplo 4" sheetId="4" r:id="rId5"/>
    <sheet name="Ejemplo 5" sheetId="6" r:id="rId6"/>
    <sheet name="Ejemplo 6" sheetId="5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8" l="1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11" i="2" l="1"/>
  <c r="E11" i="2" s="1"/>
  <c r="F11" i="2" s="1"/>
  <c r="G11" i="2" s="1"/>
  <c r="H11" i="2" s="1"/>
  <c r="D10" i="2"/>
  <c r="E10" i="2" s="1"/>
  <c r="F10" i="2" s="1"/>
  <c r="G10" i="2" s="1"/>
  <c r="H10" i="2" s="1"/>
  <c r="D9" i="2"/>
  <c r="E9" i="2" s="1"/>
  <c r="F9" i="2" s="1"/>
  <c r="G9" i="2" s="1"/>
  <c r="H9" i="2" s="1"/>
  <c r="D8" i="2"/>
  <c r="E8" i="2" s="1"/>
  <c r="F8" i="2" s="1"/>
  <c r="G8" i="2" s="1"/>
  <c r="H8" i="2" s="1"/>
  <c r="D7" i="2"/>
  <c r="E7" i="2" s="1"/>
  <c r="F7" i="2" s="1"/>
  <c r="G7" i="2" s="1"/>
  <c r="H7" i="2" s="1"/>
  <c r="D6" i="2"/>
  <c r="E6" i="2" s="1"/>
  <c r="F6" i="2" s="1"/>
  <c r="G6" i="2" s="1"/>
  <c r="H6" i="2" s="1"/>
  <c r="D20" i="3" l="1"/>
  <c r="E20" i="3" s="1"/>
  <c r="D19" i="3"/>
  <c r="E19" i="3" s="1"/>
  <c r="D18" i="3"/>
  <c r="E18" i="3" s="1"/>
  <c r="D17" i="3"/>
  <c r="D16" i="3"/>
  <c r="E16" i="3" s="1"/>
  <c r="E15" i="3"/>
  <c r="D15" i="3"/>
  <c r="D14" i="3"/>
  <c r="E14" i="3" s="1"/>
  <c r="D13" i="3"/>
  <c r="D12" i="3"/>
  <c r="D11" i="3"/>
  <c r="D10" i="3"/>
  <c r="D9" i="3"/>
  <c r="D8" i="3"/>
  <c r="E8" i="3" s="1"/>
  <c r="D7" i="3"/>
  <c r="D6" i="3"/>
  <c r="E6" i="3" s="1"/>
  <c r="D5" i="3"/>
  <c r="D4" i="3"/>
  <c r="E4" i="3" s="1"/>
  <c r="D3" i="3"/>
  <c r="E2" i="3"/>
  <c r="D2" i="3"/>
  <c r="D1" i="3"/>
  <c r="E1" i="3" s="1"/>
  <c r="G16" i="1"/>
  <c r="G15" i="1"/>
  <c r="G14" i="1"/>
  <c r="G13" i="1"/>
  <c r="G12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Ilmer Cóndor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Ilmer Cóndor:</t>
        </r>
        <r>
          <rPr>
            <sz val="9"/>
            <color indexed="81"/>
            <rFont val="Tahoma"/>
            <family val="2"/>
          </rPr>
          <t xml:space="preserve">
Haga clic en este vínculo para copiar el tipo y digitarlo en H2</t>
        </r>
      </text>
    </comment>
  </commentList>
</comments>
</file>

<file path=xl/sharedStrings.xml><?xml version="1.0" encoding="utf-8"?>
<sst xmlns="http://schemas.openxmlformats.org/spreadsheetml/2006/main" count="619" uniqueCount="170">
  <si>
    <t>Servicios públicos</t>
  </si>
  <si>
    <t>Tipo de Cambio ==&gt;</t>
  </si>
  <si>
    <t>Mes</t>
  </si>
  <si>
    <t>Electricidad</t>
  </si>
  <si>
    <t>Gas</t>
  </si>
  <si>
    <t>Agua</t>
  </si>
  <si>
    <t>Recolección de basura</t>
  </si>
  <si>
    <t>Seguridad</t>
  </si>
  <si>
    <t>Cable</t>
  </si>
  <si>
    <t>Total / mes (S/.)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</si>
  <si>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</si>
  <si>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</si>
  <si>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</si>
  <si>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</si>
  <si>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</si>
  <si>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</si>
  <si>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</si>
  <si>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</si>
  <si>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</si>
  <si>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</si>
  <si>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</si>
  <si>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</si>
  <si>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(Soles)</t>
  </si>
  <si>
    <t>USE EL ASISTENTE DE FUNCIONES PARA RESOLVER LAS SIGUIENTES PREGUNTAS</t>
  </si>
  <si>
    <t>1. Calcule las columnas en blanco tomando en cuenta la moneda</t>
  </si>
  <si>
    <t>2. Si las proyecciones para el próximo año están sujetas a la tasa de incremento dada por la siguiente tabla,</t>
  </si>
  <si>
    <t xml:space="preserve">    obtenga en la última tabla, los nuevos montos por categoría.</t>
  </si>
  <si>
    <t>Tasa de incremento anual por categoría</t>
  </si>
  <si>
    <t>Montos anuales proyectados</t>
  </si>
  <si>
    <t>Asmat Custodio, Mary Helena</t>
  </si>
  <si>
    <t>Procedimiento:</t>
  </si>
  <si>
    <t>Berrocal Ruiz, Hugo Dario</t>
  </si>
  <si>
    <t>P1.</t>
  </si>
  <si>
    <t>Modifique el ancho de la columna A de tal forma que incluya a todos los datos. Cuál es el ancho requerido?</t>
  </si>
  <si>
    <t>Burgos Ramirez, Juan Carlos</t>
  </si>
  <si>
    <t>Grunfield Farje, David</t>
  </si>
  <si>
    <t>P2.</t>
  </si>
  <si>
    <t>Cuál es el contenido de D1?. Cuál es el contenido de E1? Cuál es el valor de E1?</t>
  </si>
  <si>
    <t>Rueda Albujar, Harim</t>
  </si>
  <si>
    <t>Kawwakami Kanna, Noemi</t>
  </si>
  <si>
    <t>P3.</t>
  </si>
  <si>
    <t>Cuál es la fórmula ingresado en E2?. Cuál es la fórmula que debe ingresar en E3?</t>
  </si>
  <si>
    <t>Li Gan Susana</t>
  </si>
  <si>
    <t>Liza Chang, Jorge Antonio</t>
  </si>
  <si>
    <t>P4:</t>
  </si>
  <si>
    <t>Cuál es el valor que debe aparecer en E5?. Cuál es la fórmula que debe ingresarse en E5?</t>
  </si>
  <si>
    <t>Loza Scavia, Luis Felipe</t>
  </si>
  <si>
    <t>Mezzich, Manuel</t>
  </si>
  <si>
    <t>P5.</t>
  </si>
  <si>
    <t>Si copiara la fórmula de la celda E6 hacia la celda E7, cuál será la fórmula copiada en E7?</t>
  </si>
  <si>
    <t>Matos Sanchez, Paul Jacques</t>
  </si>
  <si>
    <t>Mella Baldovino, Andrés</t>
  </si>
  <si>
    <t>P6.</t>
  </si>
  <si>
    <t>Cuál sería el rango hacia donde tenga que copiar la fórmula de E8?. Cuál sería la fórmula copiada en E12?</t>
  </si>
  <si>
    <t>Monteghirfo Muñoz, Patricia</t>
  </si>
  <si>
    <t>Salas Cossio, Freddy Fernando</t>
  </si>
  <si>
    <t>P7.</t>
  </si>
  <si>
    <t>Si desea insertar una columna antes de la columna D, cuál podría ser la celda activa?</t>
  </si>
  <si>
    <t>Stucchi Berta, Elio Antonio Gabriel</t>
  </si>
  <si>
    <t>Sumarriba Hidalgo, Pamela</t>
  </si>
  <si>
    <t>P8.</t>
  </si>
  <si>
    <t>Inserte dos filas al comienzo de la hoja. Dónde tuvo que ubicar el cursor?</t>
  </si>
  <si>
    <t>Taboada Arrieta, Christopher Marco</t>
  </si>
  <si>
    <t>Taboada Arrieta, Victor Francisco</t>
  </si>
  <si>
    <t>P9.</t>
  </si>
  <si>
    <t>Si selecciona las columnas C, D y E desde sus etiquetas, y usa &lt;Insertar&gt; - &lt;Columnas&gt;. Cuántas columnas insertará?</t>
  </si>
  <si>
    <t>Uruma Aching, Christian</t>
  </si>
  <si>
    <t>Villalta Valdez, Marco Antonio</t>
  </si>
  <si>
    <t>P10.</t>
  </si>
  <si>
    <t>Elimine la columna B</t>
  </si>
  <si>
    <t>P11.</t>
  </si>
  <si>
    <t>En B1 ingrese: REGISTRO DE VENTAS DIARIAS</t>
  </si>
  <si>
    <t>En A2 ingrese: Apellidos y Nombres</t>
  </si>
  <si>
    <t>En B2 ingrese: Cantidad</t>
  </si>
  <si>
    <t>En C2 ingrese: Precio</t>
  </si>
  <si>
    <t>En D2 ingrese: Monto</t>
  </si>
  <si>
    <t>Reduzca el tamaño de las columnas B, C y D apropiadamente.</t>
  </si>
  <si>
    <t>Seleccione todo el rango del título y ponga borde con doble linea, de color apropiado</t>
  </si>
  <si>
    <t>Haga que cada una de las columnas de datos tenga borde simple</t>
  </si>
  <si>
    <r>
      <t xml:space="preserve">Cambie el nombre de la Hoja1 por </t>
    </r>
    <r>
      <rPr>
        <b/>
        <sz val="10"/>
        <rFont val="Arial"/>
        <family val="2"/>
      </rPr>
      <t xml:space="preserve">Ventas </t>
    </r>
    <r>
      <rPr>
        <sz val="11"/>
        <color theme="1"/>
        <rFont val="Calibri"/>
        <family val="2"/>
        <scheme val="minor"/>
      </rPr>
      <t xml:space="preserve">y el de la Hoja2 por </t>
    </r>
    <r>
      <rPr>
        <b/>
        <sz val="10"/>
        <rFont val="Arial"/>
        <family val="2"/>
      </rPr>
      <t>Respuestas</t>
    </r>
  </si>
  <si>
    <t>VARIACION EN EL PRECIO DE UNA ACCION</t>
  </si>
  <si>
    <t>(Valor por acción en dólares)</t>
  </si>
  <si>
    <t>Viernes</t>
  </si>
  <si>
    <t>Lunes</t>
  </si>
  <si>
    <t>Martes</t>
  </si>
  <si>
    <t>Miércoles</t>
  </si>
  <si>
    <t>Jueves</t>
  </si>
  <si>
    <t>Precio Unit.</t>
  </si>
  <si>
    <t>Mina Buenaventura</t>
  </si>
  <si>
    <t>Telefónica del Perú</t>
  </si>
  <si>
    <t>Aceros Chimbote</t>
  </si>
  <si>
    <t>Banco de Crédito</t>
  </si>
  <si>
    <t>Minas Raura</t>
  </si>
  <si>
    <t>Banco Wiese</t>
  </si>
  <si>
    <t>GRIFOS "LA BUENA COMBINACION"</t>
  </si>
  <si>
    <t>Tandas de Compra</t>
  </si>
  <si>
    <t>ESTACION 1</t>
  </si>
  <si>
    <t>SHELL</t>
  </si>
  <si>
    <t>A N A L I S I S    D E    V E N T A    S E M A N A L (en galones)</t>
  </si>
  <si>
    <t>CASTROL</t>
  </si>
  <si>
    <t>V E N T A  S    S E M A N A L E S</t>
  </si>
  <si>
    <t>MOBIL</t>
  </si>
  <si>
    <t>Linea/Producto</t>
  </si>
  <si>
    <t>Tot. Ventas</t>
  </si>
  <si>
    <t>Stock sem.</t>
  </si>
  <si>
    <t>Total Sem.</t>
  </si>
  <si>
    <t>sem. ant.</t>
  </si>
  <si>
    <t>anterior</t>
  </si>
  <si>
    <t>Miercoles</t>
  </si>
  <si>
    <t>Sabado</t>
  </si>
  <si>
    <t>Domingo</t>
  </si>
  <si>
    <t>Actual</t>
  </si>
  <si>
    <t>Incr. Prct.</t>
  </si>
  <si>
    <t>Ventas</t>
  </si>
  <si>
    <t>Stock</t>
  </si>
  <si>
    <t>Compras</t>
  </si>
  <si>
    <t>ESTACION 2</t>
  </si>
  <si>
    <t>ESTACION 3</t>
  </si>
  <si>
    <t>Consolidación de ventas por semana</t>
  </si>
  <si>
    <t>Total</t>
  </si>
  <si>
    <t>Shell</t>
  </si>
  <si>
    <t>Castrol</t>
  </si>
  <si>
    <t>Mobil</t>
  </si>
  <si>
    <t>Aleatorio entre</t>
  </si>
  <si>
    <t>REGISTRO DE VENTAS DIARIAS (miles de S/.)</t>
  </si>
  <si>
    <t>Redondeo de</t>
  </si>
  <si>
    <t>Entero de</t>
  </si>
  <si>
    <t>Max y Min de</t>
  </si>
  <si>
    <t>Fecha</t>
  </si>
  <si>
    <t>Tienda</t>
  </si>
  <si>
    <t>Monto</t>
  </si>
  <si>
    <t>Monto (2 dec)</t>
  </si>
  <si>
    <t>Usando la columna E (Monto)</t>
  </si>
  <si>
    <t>Metro Plaza</t>
  </si>
  <si>
    <t>Cuántas ventas se registraron?</t>
  </si>
  <si>
    <t>La Molina</t>
  </si>
  <si>
    <t>Use la columna Monto</t>
  </si>
  <si>
    <t>use la columna Tienda</t>
  </si>
  <si>
    <t>Centro Plaza</t>
  </si>
  <si>
    <t>Cuántas ventas provienen de</t>
  </si>
  <si>
    <t>Plaza San Miguel</t>
  </si>
  <si>
    <t>Mega Plaza</t>
  </si>
  <si>
    <t>Jockey Plaza</t>
  </si>
  <si>
    <t xml:space="preserve">Total </t>
  </si>
  <si>
    <t>Total de ventas provenientes de</t>
  </si>
  <si>
    <t>Cúal fue la máxima venta?</t>
  </si>
  <si>
    <t>Cuál fue la mínima venta?</t>
  </si>
  <si>
    <t>NUMEROS ALEATORIOS</t>
  </si>
  <si>
    <t>Promedio</t>
  </si>
  <si>
    <t>Col 1</t>
  </si>
  <si>
    <t>Col 2</t>
  </si>
  <si>
    <t>Col 3</t>
  </si>
  <si>
    <t>Mínimo</t>
  </si>
  <si>
    <t>Máximo</t>
  </si>
  <si>
    <t>En Col 1 obtenga una lista de números aleatorios entre 0 y 1 usando =aleatorio()</t>
  </si>
  <si>
    <t>En Col 2 obtenga una lista de números aleatorios entre 1 y 5 usando =aleatorio.entre(1,5)</t>
  </si>
  <si>
    <t>En Col 2 obtenga una lista de números aleatorios entre 120 y 6540 usando =aleatorio.entre(120,6540)</t>
  </si>
  <si>
    <t>Luego ponga el puntero en cualquier celda vacía y presione la tecla suprimir. Las celdas que contienen</t>
  </si>
  <si>
    <t>fórmula se actualizarán. Al volver a ejecutarse estas funciones, no espere obtener el mismo valor.</t>
  </si>
  <si>
    <t>VarX1</t>
  </si>
  <si>
    <t>VarX2</t>
  </si>
  <si>
    <t>VarX3</t>
  </si>
  <si>
    <t>Mediana</t>
  </si>
  <si>
    <t>Varianza</t>
  </si>
  <si>
    <t>Desviación estándar</t>
  </si>
  <si>
    <t>Tercio superior</t>
  </si>
  <si>
    <t>Cuarto superior</t>
  </si>
  <si>
    <t>Quinto inferior</t>
  </si>
  <si>
    <t>Coef. de variación</t>
  </si>
  <si>
    <t>Coef. de simetría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</si>
</sst>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 MT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18"/>
      <name val="Arial"/>
      <family val="2"/>
    </font>
    <font>
      <sz val="16"/>
      <color indexed="18"/>
      <name val="Arial"/>
      <family val="2"/>
    </font>
    <font>
      <b/>
      <i/>
      <sz val="10"/>
      <name val="Arial"/>
      <family val="2"/>
    </font>
    <font>
      <b/>
      <u/>
      <sz val="10"/>
      <color indexed="20"/>
      <name val="Arial"/>
      <family val="2"/>
    </font>
    <font>
      <u/>
      <sz val="10"/>
      <color indexed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b/>
      <sz val="16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/>
    <xf numFmtId="0" fontId="2" fillId="0" borderId="0" xfId="2" applyFont="1"/>
    <xf numFmtId="0" fontId="5" fillId="3" borderId="3" xfId="2" applyFont="1" applyFill="1" applyBorder="1"/>
    <xf numFmtId="0" fontId="2" fillId="0" borderId="0" xfId="2" applyFont="1" applyAlignment="1">
      <alignment horizontal="right"/>
    </xf>
    <xf numFmtId="0" fontId="2" fillId="0" borderId="0" xfId="2" applyFill="1" applyBorder="1"/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7" fillId="5" borderId="5" xfId="2" applyFont="1" applyFill="1" applyBorder="1"/>
    <xf numFmtId="0" fontId="2" fillId="6" borderId="0" xfId="2" applyFont="1" applyFill="1" applyAlignment="1">
      <alignment horizontal="left"/>
    </xf>
    <xf numFmtId="2" fontId="8" fillId="7" borderId="0" xfId="4" applyNumberFormat="1" applyFont="1" applyFill="1" applyAlignment="1" applyProtection="1">
      <alignment horizontal="center"/>
    </xf>
    <xf numFmtId="0" fontId="8" fillId="7" borderId="0" xfId="4" applyNumberFormat="1" applyFont="1" applyFill="1" applyAlignment="1" applyProtection="1">
      <alignment horizontal="center"/>
    </xf>
    <xf numFmtId="43" fontId="2" fillId="7" borderId="0" xfId="2" applyNumberFormat="1" applyFont="1" applyFill="1" applyAlignment="1">
      <alignment horizontal="center"/>
    </xf>
    <xf numFmtId="2" fontId="2" fillId="8" borderId="6" xfId="2" applyNumberFormat="1" applyFont="1" applyFill="1" applyBorder="1" applyAlignment="1">
      <alignment horizontal="center"/>
    </xf>
    <xf numFmtId="164" fontId="2" fillId="0" borderId="0" xfId="2" applyNumberFormat="1"/>
    <xf numFmtId="2" fontId="2" fillId="7" borderId="0" xfId="2" applyNumberFormat="1" applyFont="1" applyFill="1" applyAlignment="1">
      <alignment horizontal="center"/>
    </xf>
    <xf numFmtId="2" fontId="2" fillId="8" borderId="7" xfId="2" applyNumberFormat="1" applyFont="1" applyFill="1" applyBorder="1" applyAlignment="1">
      <alignment horizontal="center"/>
    </xf>
    <xf numFmtId="2" fontId="8" fillId="7" borderId="0" xfId="4" applyNumberFormat="1" applyFont="1" applyFill="1" applyBorder="1" applyAlignment="1" applyProtection="1">
      <alignment horizontal="center"/>
    </xf>
    <xf numFmtId="0" fontId="8" fillId="7" borderId="0" xfId="4" applyNumberFormat="1" applyFont="1" applyFill="1" applyBorder="1" applyAlignment="1" applyProtection="1">
      <alignment horizontal="center"/>
    </xf>
    <xf numFmtId="2" fontId="2" fillId="7" borderId="0" xfId="2" applyNumberFormat="1" applyFont="1" applyFill="1" applyBorder="1" applyAlignment="1">
      <alignment horizontal="center"/>
    </xf>
    <xf numFmtId="43" fontId="2" fillId="7" borderId="0" xfId="2" applyNumberFormat="1" applyFont="1" applyFill="1" applyBorder="1" applyAlignment="1">
      <alignment horizontal="center"/>
    </xf>
    <xf numFmtId="2" fontId="2" fillId="8" borderId="5" xfId="2" applyNumberFormat="1" applyFont="1" applyFill="1" applyBorder="1" applyAlignment="1">
      <alignment horizontal="center"/>
    </xf>
    <xf numFmtId="0" fontId="7" fillId="5" borderId="3" xfId="2" applyFont="1" applyFill="1" applyBorder="1" applyAlignment="1">
      <alignment horizontal="left"/>
    </xf>
    <xf numFmtId="43" fontId="2" fillId="8" borderId="1" xfId="2" applyNumberFormat="1" applyFont="1" applyFill="1" applyBorder="1" applyAlignment="1">
      <alignment horizontal="center"/>
    </xf>
    <xf numFmtId="0" fontId="2" fillId="8" borderId="4" xfId="2" applyNumberFormat="1" applyFont="1" applyFill="1" applyBorder="1" applyAlignment="1">
      <alignment horizontal="center"/>
    </xf>
    <xf numFmtId="2" fontId="2" fillId="8" borderId="4" xfId="2" applyNumberFormat="1" applyFont="1" applyFill="1" applyBorder="1" applyAlignment="1">
      <alignment horizontal="center"/>
    </xf>
    <xf numFmtId="43" fontId="2" fillId="8" borderId="4" xfId="2" applyNumberFormat="1" applyFont="1" applyFill="1" applyBorder="1" applyAlignment="1">
      <alignment horizontal="center"/>
    </xf>
    <xf numFmtId="43" fontId="2" fillId="8" borderId="2" xfId="2" applyNumberFormat="1" applyFont="1" applyFill="1" applyBorder="1" applyAlignment="1">
      <alignment horizontal="center"/>
    </xf>
    <xf numFmtId="43" fontId="2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0" fillId="0" borderId="0" xfId="3" applyFont="1" applyAlignment="1" applyProtection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6" fillId="9" borderId="0" xfId="0" applyFont="1" applyFill="1"/>
    <xf numFmtId="0" fontId="0" fillId="9" borderId="0" xfId="0" applyFill="1"/>
    <xf numFmtId="0" fontId="6" fillId="10" borderId="6" xfId="0" applyFont="1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6" fillId="10" borderId="7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0" fillId="11" borderId="13" xfId="0" applyFill="1" applyBorder="1"/>
    <xf numFmtId="0" fontId="2" fillId="11" borderId="12" xfId="0" applyFont="1" applyFill="1" applyBorder="1"/>
    <xf numFmtId="0" fontId="6" fillId="10" borderId="5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6" xfId="0" applyFill="1" applyBorder="1"/>
    <xf numFmtId="0" fontId="2" fillId="0" borderId="0" xfId="0" applyFont="1"/>
    <xf numFmtId="0" fontId="15" fillId="0" borderId="0" xfId="0" applyFont="1"/>
    <xf numFmtId="0" fontId="16" fillId="0" borderId="0" xfId="0" applyFont="1"/>
    <xf numFmtId="0" fontId="6" fillId="11" borderId="0" xfId="0" applyFont="1" applyFill="1" applyAlignment="1">
      <alignment horizontal="centerContinuous"/>
    </xf>
    <xf numFmtId="0" fontId="3" fillId="0" borderId="0" xfId="0" applyFont="1"/>
    <xf numFmtId="0" fontId="6" fillId="11" borderId="0" xfId="0" applyFont="1" applyFill="1"/>
    <xf numFmtId="0" fontId="6" fillId="0" borderId="0" xfId="0" applyFont="1"/>
    <xf numFmtId="0" fontId="17" fillId="12" borderId="0" xfId="0" applyFont="1" applyFill="1"/>
    <xf numFmtId="0" fontId="17" fillId="0" borderId="0" xfId="0" applyFont="1"/>
    <xf numFmtId="0" fontId="18" fillId="0" borderId="0" xfId="0" applyFont="1"/>
    <xf numFmtId="0" fontId="6" fillId="0" borderId="0" xfId="0" applyFont="1" applyAlignment="1">
      <alignment horizontal="right"/>
    </xf>
    <xf numFmtId="10" fontId="0" fillId="0" borderId="0" xfId="1" applyNumberFormat="1" applyFont="1"/>
    <xf numFmtId="0" fontId="4" fillId="0" borderId="0" xfId="3" applyAlignment="1" applyProtection="1"/>
    <xf numFmtId="0" fontId="17" fillId="0" borderId="0" xfId="0" applyFont="1" applyAlignment="1">
      <alignment horizontal="right"/>
    </xf>
    <xf numFmtId="0" fontId="17" fillId="0" borderId="0" xfId="0" applyFont="1" applyFill="1"/>
    <xf numFmtId="0" fontId="4" fillId="0" borderId="0" xfId="3" applyAlignment="1" applyProtection="1">
      <alignment horizontal="left"/>
    </xf>
    <xf numFmtId="0" fontId="19" fillId="0" borderId="0" xfId="3" applyFont="1" applyFill="1" applyAlignment="1" applyProtection="1"/>
    <xf numFmtId="0" fontId="20" fillId="12" borderId="17" xfId="0" applyNumberFormat="1" applyFont="1" applyFill="1" applyBorder="1"/>
    <xf numFmtId="0" fontId="20" fillId="14" borderId="11" xfId="0" applyNumberFormat="1" applyFont="1" applyFill="1" applyBorder="1"/>
    <xf numFmtId="0" fontId="20" fillId="12" borderId="18" xfId="0" applyNumberFormat="1" applyFont="1" applyFill="1" applyBorder="1" applyAlignment="1">
      <alignment horizontal="left"/>
    </xf>
    <xf numFmtId="0" fontId="2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0" fillId="13" borderId="0" xfId="0" applyNumberFormat="1" applyFill="1"/>
    <xf numFmtId="0" fontId="2" fillId="12" borderId="0" xfId="0" applyNumberFormat="1" applyFont="1" applyFill="1"/>
    <xf numFmtId="0" fontId="0" fillId="14" borderId="11" xfId="0" applyNumberFormat="1" applyFill="1" applyBorder="1"/>
    <xf numFmtId="0" fontId="20" fillId="12" borderId="0" xfId="0" applyNumberFormat="1" applyFont="1" applyFill="1" applyAlignment="1">
      <alignment horizontal="left"/>
    </xf>
    <xf numFmtId="0" fontId="20" fillId="13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right"/>
    </xf>
    <xf numFmtId="0" fontId="21" fillId="0" borderId="0" xfId="0" applyNumberFormat="1" applyFont="1"/>
    <xf numFmtId="0" fontId="20" fillId="12" borderId="0" xfId="0" applyNumberFormat="1" applyFont="1" applyFill="1"/>
    <xf numFmtId="0" fontId="20" fillId="14" borderId="0" xfId="0" applyNumberFormat="1" applyFont="1" applyFill="1"/>
    <xf numFmtId="0" fontId="22" fillId="0" borderId="0" xfId="0" applyNumberFormat="1" applyFont="1"/>
    <xf numFmtId="0" fontId="22" fillId="0" borderId="0" xfId="0" applyNumberFormat="1" applyFont="1" applyBorder="1"/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23" fillId="0" borderId="0" xfId="0" applyNumberFormat="1" applyFont="1" applyFill="1"/>
    <xf numFmtId="0" fontId="6" fillId="0" borderId="0" xfId="0" applyNumberFormat="1" applyFont="1" applyFill="1" applyBorder="1" applyAlignment="1">
      <alignment horizontal="right"/>
    </xf>
    <xf numFmtId="0" fontId="0" fillId="0" borderId="7" xfId="0" applyBorder="1"/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11" xfId="0" applyBorder="1"/>
    <xf numFmtId="0" fontId="24" fillId="0" borderId="0" xfId="0" applyNumberFormat="1" applyFont="1"/>
    <xf numFmtId="0" fontId="9" fillId="0" borderId="0" xfId="2" applyFont="1" applyAlignment="1">
      <alignment horizontal="left"/>
    </xf>
    <xf numFmtId="0" fontId="11" fillId="0" borderId="19" xfId="2" applyFont="1" applyBorder="1" applyAlignment="1">
      <alignment horizontal="center"/>
    </xf>
    <xf numFmtId="0" fontId="6" fillId="4" borderId="20" xfId="2" applyFont="1" applyFill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6" fillId="4" borderId="22" xfId="2" applyFont="1" applyFill="1" applyBorder="1" applyAlignment="1">
      <alignment horizontal="center"/>
    </xf>
    <xf numFmtId="165" fontId="0" fillId="0" borderId="0" xfId="0" applyNumberFormat="1"/>
    <xf numFmtId="0" fontId="2" fillId="7" borderId="0" xfId="2" applyNumberFormat="1" applyFont="1" applyFill="1" applyAlignment="1">
      <alignment horizontal="center"/>
    </xf>
    <xf numFmtId="0" fontId="2" fillId="7" borderId="0" xfId="2" applyNumberFormat="1" applyFont="1" applyFill="1" applyBorder="1" applyAlignment="1">
      <alignment horizontal="center"/>
    </xf>
    <xf numFmtId="0" fontId="0" fillId="0" borderId="6" xfId="0" applyBorder="1"/>
    <xf numFmtId="0" fontId="0" fillId="0" borderId="0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/>
    <xf numFmtId="0" fontId="0" fillId="0" borderId="13" xfId="0" applyBorder="1"/>
    <xf numFmtId="0" fontId="0" fillId="0" borderId="16" xfId="0" applyBorder="1"/>
    <xf numFmtId="0" fontId="4" fillId="2" borderId="1" xfId="3" applyFill="1" applyBorder="1" applyAlignment="1" applyProtection="1">
      <alignment horizontal="center"/>
    </xf>
    <xf numFmtId="0" fontId="4" fillId="2" borderId="2" xfId="3" applyFill="1" applyBorder="1" applyAlignment="1" applyProtection="1">
      <alignment horizontal="center"/>
    </xf>
    <xf numFmtId="0" fontId="20" fillId="0" borderId="0" xfId="0" applyNumberFormat="1" applyFont="1" applyAlignment="1">
      <alignment horizontal="center"/>
    </xf>
    <xf numFmtId="0" fontId="25" fillId="15" borderId="1" xfId="0" applyFont="1" applyFill="1" applyBorder="1" applyAlignment="1">
      <alignment horizontal="center"/>
    </xf>
    <xf numFmtId="0" fontId="25" fillId="15" borderId="4" xfId="0" applyFont="1" applyFill="1" applyBorder="1" applyAlignment="1">
      <alignment horizontal="center"/>
    </xf>
    <xf numFmtId="0" fontId="25" fillId="15" borderId="2" xfId="0" applyFont="1" applyFill="1" applyBorder="1" applyAlignment="1">
      <alignment horizontal="center"/>
    </xf>
  </cellXfs>
  <cellStyles count="5">
    <cellStyle name="Hipervínculo" xfId="3" builtinId="8"/>
    <cellStyle name="Millares 2" xfId="4" xr:uid="{00000000-0005-0000-0000-000001000000}"/>
    <cellStyle name="Normal" xfId="0" builtinId="0"/>
    <cellStyle name="Normal 2" xfId="2" xr:uid="{00000000-0005-0000-0000-000003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deperu.com/tipo_camb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78"/>
  <sheetViews>
    <sheetView workbookViewId="0">
      <selection activeCell="D13" sqref="D13"/>
    </sheetView>
  </sheetViews>
  <sheetFormatPr baseColWidth="10" defaultRowHeight="15"/>
  <sheetData>
    <row r="1" spans="1:26" ht="15.75" thickBot="1">
      <c r="A1" t="s">
        <v>29</v>
      </c>
      <c r="C1">
        <v>9</v>
      </c>
      <c r="D1">
        <f t="shared" ref="D1:D20" si="0">C1*10</f>
        <v>90</v>
      </c>
      <c r="E1">
        <f>C1*D1</f>
        <v>810</v>
      </c>
      <c r="G1" s="40" t="s">
        <v>30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>
      <c r="A2" t="s">
        <v>31</v>
      </c>
      <c r="C2">
        <v>11</v>
      </c>
      <c r="D2">
        <f t="shared" si="0"/>
        <v>110</v>
      </c>
      <c r="E2">
        <f>C2*D2</f>
        <v>1210</v>
      </c>
      <c r="G2" s="42" t="s">
        <v>32</v>
      </c>
      <c r="H2" s="43" t="s">
        <v>33</v>
      </c>
      <c r="I2" s="44"/>
      <c r="J2" s="44"/>
      <c r="K2" s="44"/>
      <c r="L2" s="44"/>
      <c r="M2" s="44"/>
      <c r="N2" s="44"/>
      <c r="O2" s="44"/>
      <c r="P2" s="45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>
      <c r="A3" t="s">
        <v>34</v>
      </c>
      <c r="C3">
        <v>9</v>
      </c>
      <c r="D3">
        <f t="shared" si="0"/>
        <v>90</v>
      </c>
      <c r="G3" s="46"/>
      <c r="H3" s="47"/>
      <c r="I3" s="48"/>
      <c r="J3" s="48"/>
      <c r="K3" s="48"/>
      <c r="L3" s="48"/>
      <c r="M3" s="48"/>
      <c r="N3" s="48"/>
      <c r="O3" s="48"/>
      <c r="P3" s="49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>
      <c r="A4" t="s">
        <v>35</v>
      </c>
      <c r="C4">
        <v>5</v>
      </c>
      <c r="D4">
        <f t="shared" si="0"/>
        <v>50</v>
      </c>
      <c r="E4">
        <f>C4*D4</f>
        <v>250</v>
      </c>
      <c r="G4" s="46" t="s">
        <v>36</v>
      </c>
      <c r="H4" s="47" t="s">
        <v>37</v>
      </c>
      <c r="I4" s="48"/>
      <c r="J4" s="48"/>
      <c r="K4" s="48"/>
      <c r="L4" s="48"/>
      <c r="M4" s="48"/>
      <c r="N4" s="48"/>
      <c r="O4" s="48"/>
      <c r="P4" s="49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>
      <c r="A5" t="s">
        <v>38</v>
      </c>
      <c r="C5">
        <v>5</v>
      </c>
      <c r="D5">
        <f t="shared" si="0"/>
        <v>50</v>
      </c>
      <c r="G5" s="46"/>
      <c r="H5" s="47"/>
      <c r="I5" s="48"/>
      <c r="J5" s="48"/>
      <c r="K5" s="48"/>
      <c r="L5" s="48"/>
      <c r="M5" s="48"/>
      <c r="N5" s="48"/>
      <c r="O5" s="48"/>
      <c r="P5" s="49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>
      <c r="A6" t="s">
        <v>39</v>
      </c>
      <c r="C6">
        <v>9</v>
      </c>
      <c r="D6">
        <f t="shared" si="0"/>
        <v>90</v>
      </c>
      <c r="E6">
        <f>C6*D6</f>
        <v>810</v>
      </c>
      <c r="G6" s="46" t="s">
        <v>40</v>
      </c>
      <c r="H6" s="47" t="s">
        <v>41</v>
      </c>
      <c r="I6" s="48"/>
      <c r="J6" s="48"/>
      <c r="K6" s="48"/>
      <c r="L6" s="48"/>
      <c r="M6" s="48"/>
      <c r="N6" s="48"/>
      <c r="O6" s="48"/>
      <c r="P6" s="49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>
      <c r="A7" t="s">
        <v>42</v>
      </c>
      <c r="C7">
        <v>10</v>
      </c>
      <c r="D7">
        <f t="shared" si="0"/>
        <v>100</v>
      </c>
      <c r="G7" s="46"/>
      <c r="H7" s="47"/>
      <c r="I7" s="48"/>
      <c r="J7" s="48"/>
      <c r="K7" s="48"/>
      <c r="L7" s="48"/>
      <c r="M7" s="48"/>
      <c r="N7" s="48"/>
      <c r="O7" s="48"/>
      <c r="P7" s="49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>
      <c r="A8" t="s">
        <v>43</v>
      </c>
      <c r="C8">
        <v>9</v>
      </c>
      <c r="D8">
        <f t="shared" si="0"/>
        <v>90</v>
      </c>
      <c r="E8">
        <f>C8*D8</f>
        <v>810</v>
      </c>
      <c r="G8" s="46" t="s">
        <v>44</v>
      </c>
      <c r="H8" s="47" t="s">
        <v>45</v>
      </c>
      <c r="I8" s="48"/>
      <c r="J8" s="48"/>
      <c r="K8" s="48"/>
      <c r="L8" s="48"/>
      <c r="M8" s="48"/>
      <c r="N8" s="48"/>
      <c r="O8" s="48"/>
      <c r="P8" s="49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>
      <c r="A9" t="s">
        <v>46</v>
      </c>
      <c r="C9">
        <v>6</v>
      </c>
      <c r="D9">
        <f t="shared" si="0"/>
        <v>60</v>
      </c>
      <c r="G9" s="46"/>
      <c r="H9" s="47"/>
      <c r="I9" s="48"/>
      <c r="J9" s="48"/>
      <c r="K9" s="48"/>
      <c r="L9" s="48"/>
      <c r="M9" s="48"/>
      <c r="N9" s="48"/>
      <c r="O9" s="48"/>
      <c r="P9" s="49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>
      <c r="A10" t="s">
        <v>47</v>
      </c>
      <c r="C10">
        <v>6</v>
      </c>
      <c r="D10">
        <f t="shared" si="0"/>
        <v>60</v>
      </c>
      <c r="G10" s="46" t="s">
        <v>48</v>
      </c>
      <c r="H10" s="47" t="s">
        <v>49</v>
      </c>
      <c r="I10" s="48"/>
      <c r="J10" s="48"/>
      <c r="K10" s="48"/>
      <c r="L10" s="48"/>
      <c r="M10" s="48"/>
      <c r="N10" s="48"/>
      <c r="O10" s="48"/>
      <c r="P10" s="49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>
      <c r="A11" t="s">
        <v>50</v>
      </c>
      <c r="C11">
        <v>5</v>
      </c>
      <c r="D11">
        <f t="shared" si="0"/>
        <v>50</v>
      </c>
      <c r="G11" s="46"/>
      <c r="H11" s="47"/>
      <c r="I11" s="48"/>
      <c r="J11" s="48"/>
      <c r="K11" s="48"/>
      <c r="L11" s="48"/>
      <c r="M11" s="48"/>
      <c r="N11" s="48"/>
      <c r="O11" s="48"/>
      <c r="P11" s="49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>
      <c r="A12" t="s">
        <v>51</v>
      </c>
      <c r="C12">
        <v>10</v>
      </c>
      <c r="D12">
        <f t="shared" si="0"/>
        <v>100</v>
      </c>
      <c r="G12" s="46" t="s">
        <v>52</v>
      </c>
      <c r="H12" s="47" t="s">
        <v>53</v>
      </c>
      <c r="I12" s="48"/>
      <c r="J12" s="48"/>
      <c r="K12" s="48"/>
      <c r="L12" s="48"/>
      <c r="M12" s="48"/>
      <c r="N12" s="48"/>
      <c r="O12" s="48"/>
      <c r="P12" s="49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>
      <c r="A13" t="s">
        <v>54</v>
      </c>
      <c r="C13">
        <v>9</v>
      </c>
      <c r="D13">
        <f t="shared" si="0"/>
        <v>90</v>
      </c>
      <c r="G13" s="46"/>
      <c r="H13" s="47"/>
      <c r="I13" s="48"/>
      <c r="J13" s="48"/>
      <c r="K13" s="48"/>
      <c r="L13" s="48"/>
      <c r="M13" s="48"/>
      <c r="N13" s="48"/>
      <c r="O13" s="48"/>
      <c r="P13" s="49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>
      <c r="A14" t="s">
        <v>55</v>
      </c>
      <c r="C14">
        <v>9</v>
      </c>
      <c r="D14">
        <f t="shared" si="0"/>
        <v>90</v>
      </c>
      <c r="E14">
        <f>C14*D14</f>
        <v>810</v>
      </c>
      <c r="G14" s="46" t="s">
        <v>56</v>
      </c>
      <c r="H14" s="47" t="s">
        <v>57</v>
      </c>
      <c r="I14" s="48"/>
      <c r="J14" s="48"/>
      <c r="K14" s="48"/>
      <c r="L14" s="48"/>
      <c r="M14" s="48"/>
      <c r="N14" s="48"/>
      <c r="O14" s="48"/>
      <c r="P14" s="49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>
      <c r="A15" t="s">
        <v>58</v>
      </c>
      <c r="C15">
        <v>5</v>
      </c>
      <c r="D15">
        <f t="shared" si="0"/>
        <v>50</v>
      </c>
      <c r="E15">
        <f>C15*D15</f>
        <v>250</v>
      </c>
      <c r="G15" s="46"/>
      <c r="H15" s="47"/>
      <c r="I15" s="48"/>
      <c r="J15" s="48"/>
      <c r="K15" s="48"/>
      <c r="L15" s="48"/>
      <c r="M15" s="48"/>
      <c r="N15" s="48"/>
      <c r="O15" s="48"/>
      <c r="P15" s="49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>
      <c r="A16" t="s">
        <v>59</v>
      </c>
      <c r="C16">
        <v>8</v>
      </c>
      <c r="D16">
        <f t="shared" si="0"/>
        <v>80</v>
      </c>
      <c r="E16">
        <f>C16*D16</f>
        <v>640</v>
      </c>
      <c r="G16" s="46" t="s">
        <v>60</v>
      </c>
      <c r="H16" s="50" t="s">
        <v>61</v>
      </c>
      <c r="I16" s="48"/>
      <c r="J16" s="48"/>
      <c r="K16" s="48"/>
      <c r="L16" s="48"/>
      <c r="M16" s="48"/>
      <c r="N16" s="48"/>
      <c r="O16" s="48"/>
      <c r="P16" s="49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>
      <c r="A17" t="s">
        <v>62</v>
      </c>
      <c r="C17">
        <v>8</v>
      </c>
      <c r="D17">
        <f t="shared" si="0"/>
        <v>80</v>
      </c>
      <c r="G17" s="46"/>
      <c r="H17" s="47"/>
      <c r="I17" s="48"/>
      <c r="J17" s="48"/>
      <c r="K17" s="48"/>
      <c r="L17" s="48"/>
      <c r="M17" s="48"/>
      <c r="N17" s="48"/>
      <c r="O17" s="48"/>
      <c r="P17" s="49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>
      <c r="A18" t="s">
        <v>63</v>
      </c>
      <c r="C18">
        <v>10</v>
      </c>
      <c r="D18">
        <f t="shared" si="0"/>
        <v>100</v>
      </c>
      <c r="E18">
        <f>C18*D18</f>
        <v>1000</v>
      </c>
      <c r="G18" s="46" t="s">
        <v>64</v>
      </c>
      <c r="H18" s="47" t="s">
        <v>65</v>
      </c>
      <c r="I18" s="48"/>
      <c r="J18" s="48"/>
      <c r="K18" s="48"/>
      <c r="L18" s="48"/>
      <c r="M18" s="48"/>
      <c r="N18" s="48"/>
      <c r="O18" s="48"/>
      <c r="P18" s="49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>
      <c r="A19" t="s">
        <v>66</v>
      </c>
      <c r="C19">
        <v>6</v>
      </c>
      <c r="D19">
        <f t="shared" si="0"/>
        <v>60</v>
      </c>
      <c r="E19">
        <f>C19*D19</f>
        <v>360</v>
      </c>
      <c r="G19" s="46"/>
      <c r="H19" s="47"/>
      <c r="I19" s="48"/>
      <c r="J19" s="48"/>
      <c r="K19" s="48"/>
      <c r="L19" s="48"/>
      <c r="M19" s="48"/>
      <c r="N19" s="48"/>
      <c r="O19" s="48"/>
      <c r="P19" s="49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>
      <c r="A20" t="s">
        <v>67</v>
      </c>
      <c r="C20">
        <v>7</v>
      </c>
      <c r="D20">
        <f t="shared" si="0"/>
        <v>70</v>
      </c>
      <c r="E20">
        <f>C20*D20</f>
        <v>490</v>
      </c>
      <c r="G20" s="46" t="s">
        <v>68</v>
      </c>
      <c r="H20" s="47" t="s">
        <v>69</v>
      </c>
      <c r="I20" s="48"/>
      <c r="J20" s="48"/>
      <c r="K20" s="48"/>
      <c r="L20" s="48"/>
      <c r="M20" s="48"/>
      <c r="N20" s="48"/>
      <c r="O20" s="48"/>
      <c r="P20" s="49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>
      <c r="G21" s="46"/>
      <c r="H21" s="47"/>
      <c r="I21" s="48"/>
      <c r="J21" s="48"/>
      <c r="K21" s="48"/>
      <c r="L21" s="48"/>
      <c r="M21" s="48"/>
      <c r="N21" s="48"/>
      <c r="O21" s="48"/>
      <c r="P21" s="49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thickBot="1">
      <c r="G22" s="51" t="s">
        <v>70</v>
      </c>
      <c r="H22" s="47" t="s">
        <v>71</v>
      </c>
      <c r="I22" s="48"/>
      <c r="J22" s="48"/>
      <c r="K22" s="48"/>
      <c r="L22" s="48"/>
      <c r="M22" s="48"/>
      <c r="N22" s="48"/>
      <c r="O22" s="48"/>
      <c r="P22" s="49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>
      <c r="G23" s="41"/>
      <c r="H23" s="47" t="s">
        <v>72</v>
      </c>
      <c r="I23" s="48"/>
      <c r="J23" s="48"/>
      <c r="K23" s="48"/>
      <c r="L23" s="48"/>
      <c r="M23" s="48"/>
      <c r="N23" s="48"/>
      <c r="O23" s="48"/>
      <c r="P23" s="49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>
      <c r="G24" s="41"/>
      <c r="H24" s="47" t="s">
        <v>73</v>
      </c>
      <c r="I24" s="48"/>
      <c r="J24" s="48"/>
      <c r="K24" s="48"/>
      <c r="L24" s="48"/>
      <c r="M24" s="48"/>
      <c r="N24" s="48"/>
      <c r="O24" s="48"/>
      <c r="P24" s="49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>
      <c r="G25" s="41"/>
      <c r="H25" s="47" t="s">
        <v>74</v>
      </c>
      <c r="I25" s="48"/>
      <c r="J25" s="48"/>
      <c r="K25" s="48"/>
      <c r="L25" s="48"/>
      <c r="M25" s="48"/>
      <c r="N25" s="48"/>
      <c r="O25" s="48"/>
      <c r="P25" s="49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>
      <c r="G26" s="41"/>
      <c r="H26" s="47" t="s">
        <v>75</v>
      </c>
      <c r="I26" s="48"/>
      <c r="J26" s="48"/>
      <c r="K26" s="48"/>
      <c r="L26" s="48"/>
      <c r="M26" s="48"/>
      <c r="N26" s="48"/>
      <c r="O26" s="48"/>
      <c r="P26" s="49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>
      <c r="G27" s="41"/>
      <c r="H27" s="47" t="s">
        <v>76</v>
      </c>
      <c r="I27" s="48"/>
      <c r="J27" s="48"/>
      <c r="K27" s="48"/>
      <c r="L27" s="48"/>
      <c r="M27" s="48"/>
      <c r="N27" s="48"/>
      <c r="O27" s="48"/>
      <c r="P27" s="49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G28" s="41"/>
      <c r="H28" s="47" t="s">
        <v>77</v>
      </c>
      <c r="I28" s="48"/>
      <c r="J28" s="48"/>
      <c r="K28" s="48"/>
      <c r="L28" s="48"/>
      <c r="M28" s="48"/>
      <c r="N28" s="48"/>
      <c r="O28" s="48"/>
      <c r="P28" s="49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G29" s="41"/>
      <c r="H29" s="47" t="s">
        <v>78</v>
      </c>
      <c r="I29" s="48"/>
      <c r="J29" s="48"/>
      <c r="K29" s="48"/>
      <c r="L29" s="48"/>
      <c r="M29" s="48"/>
      <c r="N29" s="48"/>
      <c r="O29" s="48"/>
      <c r="P29" s="49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G30" s="41"/>
      <c r="H30" s="47" t="s">
        <v>79</v>
      </c>
      <c r="I30" s="48"/>
      <c r="J30" s="48"/>
      <c r="K30" s="48"/>
      <c r="L30" s="48"/>
      <c r="M30" s="48"/>
      <c r="N30" s="48"/>
      <c r="O30" s="48"/>
      <c r="P30" s="49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thickBot="1">
      <c r="G31" s="41"/>
      <c r="H31" s="52"/>
      <c r="I31" s="53"/>
      <c r="J31" s="53"/>
      <c r="K31" s="53"/>
      <c r="L31" s="53"/>
      <c r="M31" s="53"/>
      <c r="N31" s="53"/>
      <c r="O31" s="53"/>
      <c r="P31" s="54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7:26"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7:26"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7:26"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7:26"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7:26"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7:26"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7:26"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7:26"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7:26"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7:26"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7:26"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7:26"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7:26"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7:26"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7:26"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7:26"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7:26"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7:26"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7:26"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7:26"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7:26"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7:26"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7:26"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7:26"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7:26"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7:26"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7:26"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7:26"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7:26"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7:26"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7:26"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7:26"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7:26"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7:26"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7:26"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7:26"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7:26"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7:26"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7:26"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7:26"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7:26"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7:26"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7:26"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7:26"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7:26"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7:26"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1"/>
  <sheetViews>
    <sheetView tabSelected="1" workbookViewId="0">
      <selection activeCell="D13" sqref="D13"/>
    </sheetView>
  </sheetViews>
  <sheetFormatPr baseColWidth="10" defaultRowHeight="15"/>
  <sheetData>
    <row r="1" spans="1:8" ht="15.75" thickBot="1"/>
    <row r="2" spans="1:8" ht="21.75" thickBot="1">
      <c r="B2" s="117" t="s">
        <v>80</v>
      </c>
      <c r="C2" s="118"/>
      <c r="D2" s="118"/>
      <c r="E2" s="118"/>
      <c r="F2" s="118"/>
      <c r="G2" s="118"/>
      <c r="H2" s="119"/>
    </row>
    <row r="3" spans="1:8">
      <c r="C3" t="s">
        <v>81</v>
      </c>
    </row>
    <row r="4" spans="1:8">
      <c r="C4" t="s">
        <v>82</v>
      </c>
      <c r="D4" t="s">
        <v>83</v>
      </c>
      <c r="E4" t="s">
        <v>84</v>
      </c>
      <c r="F4" t="s">
        <v>85</v>
      </c>
      <c r="G4" t="s">
        <v>86</v>
      </c>
      <c r="H4" t="s">
        <v>82</v>
      </c>
    </row>
    <row r="5" spans="1:8">
      <c r="C5" t="s">
        <v>87</v>
      </c>
      <c r="D5" s="77">
        <v>0.02</v>
      </c>
      <c r="E5" s="77">
        <v>1.2800000000000001E-2</v>
      </c>
      <c r="F5" s="77">
        <v>-8.5000000000000006E-3</v>
      </c>
      <c r="G5" s="77">
        <v>-1.2E-2</v>
      </c>
      <c r="H5" s="77">
        <v>0.02</v>
      </c>
    </row>
    <row r="6" spans="1:8">
      <c r="A6" t="s">
        <v>88</v>
      </c>
      <c r="C6">
        <v>6.5</v>
      </c>
      <c r="D6" s="105">
        <f>C6+C6*D$5</f>
        <v>6.63</v>
      </c>
      <c r="E6" s="105">
        <f t="shared" ref="E6:H6" si="0">D6+D6*E$5</f>
        <v>6.7148639999999995</v>
      </c>
      <c r="F6" s="105">
        <f t="shared" si="0"/>
        <v>6.6577876559999991</v>
      </c>
      <c r="G6" s="105">
        <f t="shared" si="0"/>
        <v>6.5778942041279995</v>
      </c>
      <c r="H6" s="105">
        <f t="shared" si="0"/>
        <v>6.7094520882105595</v>
      </c>
    </row>
    <row r="7" spans="1:8">
      <c r="A7" t="s">
        <v>89</v>
      </c>
      <c r="C7">
        <v>3.2</v>
      </c>
      <c r="D7" s="105">
        <f t="shared" ref="D7:H7" si="1">C7+C7*D$5</f>
        <v>3.2640000000000002</v>
      </c>
      <c r="E7" s="105">
        <f t="shared" si="1"/>
        <v>3.3057792000000004</v>
      </c>
      <c r="F7" s="105">
        <f t="shared" si="1"/>
        <v>3.2776800768000003</v>
      </c>
      <c r="G7" s="105">
        <f t="shared" si="1"/>
        <v>3.2383479158784003</v>
      </c>
      <c r="H7" s="105">
        <f t="shared" si="1"/>
        <v>3.3031148741959684</v>
      </c>
    </row>
    <row r="8" spans="1:8">
      <c r="A8" t="s">
        <v>90</v>
      </c>
      <c r="C8">
        <v>4.5</v>
      </c>
      <c r="D8" s="105">
        <f t="shared" ref="D8:H8" si="2">C8+C8*D$5</f>
        <v>4.59</v>
      </c>
      <c r="E8" s="105">
        <f t="shared" si="2"/>
        <v>4.648752</v>
      </c>
      <c r="F8" s="105">
        <f t="shared" si="2"/>
        <v>4.6092376079999999</v>
      </c>
      <c r="G8" s="105">
        <f t="shared" si="2"/>
        <v>4.5539267567039996</v>
      </c>
      <c r="H8" s="105">
        <f t="shared" si="2"/>
        <v>4.6450052918380793</v>
      </c>
    </row>
    <row r="9" spans="1:8">
      <c r="A9" t="s">
        <v>91</v>
      </c>
      <c r="C9">
        <v>8.9</v>
      </c>
      <c r="D9" s="105">
        <f t="shared" ref="D9:H9" si="3">C9+C9*D$5</f>
        <v>9.0780000000000012</v>
      </c>
      <c r="E9" s="105">
        <f t="shared" si="3"/>
        <v>9.1941984000000012</v>
      </c>
      <c r="F9" s="105">
        <f t="shared" si="3"/>
        <v>9.1160477136000004</v>
      </c>
      <c r="G9" s="105">
        <f t="shared" si="3"/>
        <v>9.0066551410368003</v>
      </c>
      <c r="H9" s="105">
        <f t="shared" si="3"/>
        <v>9.1867882438575368</v>
      </c>
    </row>
    <row r="10" spans="1:8">
      <c r="A10" t="s">
        <v>92</v>
      </c>
      <c r="C10">
        <v>4.3</v>
      </c>
      <c r="D10" s="105">
        <f t="shared" ref="D10:H10" si="4">C10+C10*D$5</f>
        <v>4.3860000000000001</v>
      </c>
      <c r="E10" s="105">
        <f t="shared" si="4"/>
        <v>4.4421407999999998</v>
      </c>
      <c r="F10" s="105">
        <f t="shared" si="4"/>
        <v>4.4043826032000002</v>
      </c>
      <c r="G10" s="105">
        <f t="shared" si="4"/>
        <v>4.3515300119616001</v>
      </c>
      <c r="H10" s="105">
        <f t="shared" si="4"/>
        <v>4.4385606122008321</v>
      </c>
    </row>
    <row r="11" spans="1:8">
      <c r="A11" t="s">
        <v>93</v>
      </c>
      <c r="C11">
        <v>9.4</v>
      </c>
      <c r="D11" s="105">
        <f t="shared" ref="D11:H11" si="5">C11+C11*D$5</f>
        <v>9.588000000000001</v>
      </c>
      <c r="E11" s="105">
        <f t="shared" si="5"/>
        <v>9.7107264000000004</v>
      </c>
      <c r="F11" s="105">
        <f t="shared" si="5"/>
        <v>9.6281852256000011</v>
      </c>
      <c r="G11" s="105">
        <f t="shared" si="5"/>
        <v>9.5126470028928019</v>
      </c>
      <c r="H11" s="105">
        <f t="shared" si="5"/>
        <v>9.7028999429506584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34"/>
  <sheetViews>
    <sheetView workbookViewId="0">
      <selection activeCell="J13" sqref="J13"/>
    </sheetView>
  </sheetViews>
  <sheetFormatPr baseColWidth="10" defaultRowHeight="12.75"/>
  <cols>
    <col min="1" max="1" width="13.140625" style="37" customWidth="1"/>
    <col min="2" max="2" width="16.5703125" style="37" bestFit="1" customWidth="1"/>
    <col min="3" max="3" width="8" style="37" bestFit="1" customWidth="1"/>
    <col min="4" max="4" width="7.7109375" style="37" customWidth="1"/>
    <col min="5" max="5" width="22" style="37" bestFit="1" customWidth="1"/>
    <col min="6" max="6" width="10.42578125" style="37" bestFit="1" customWidth="1"/>
    <col min="7" max="7" width="9.28515625" style="37" bestFit="1" customWidth="1"/>
    <col min="8" max="8" width="15.42578125" style="4" customWidth="1"/>
    <col min="9" max="256" width="11.42578125" style="4"/>
    <col min="257" max="257" width="11.28515625" style="4" customWidth="1"/>
    <col min="258" max="258" width="16.5703125" style="4" bestFit="1" customWidth="1"/>
    <col min="259" max="259" width="8" style="4" bestFit="1" customWidth="1"/>
    <col min="260" max="260" width="7.7109375" style="4" customWidth="1"/>
    <col min="261" max="261" width="22" style="4" bestFit="1" customWidth="1"/>
    <col min="262" max="262" width="10.42578125" style="4" bestFit="1" customWidth="1"/>
    <col min="263" max="263" width="9.28515625" style="4" bestFit="1" customWidth="1"/>
    <col min="264" max="264" width="13.28515625" style="4" customWidth="1"/>
    <col min="265" max="512" width="11.42578125" style="4"/>
    <col min="513" max="513" width="11.28515625" style="4" customWidth="1"/>
    <col min="514" max="514" width="16.5703125" style="4" bestFit="1" customWidth="1"/>
    <col min="515" max="515" width="8" style="4" bestFit="1" customWidth="1"/>
    <col min="516" max="516" width="7.7109375" style="4" customWidth="1"/>
    <col min="517" max="517" width="22" style="4" bestFit="1" customWidth="1"/>
    <col min="518" max="518" width="10.42578125" style="4" bestFit="1" customWidth="1"/>
    <col min="519" max="519" width="9.28515625" style="4" bestFit="1" customWidth="1"/>
    <col min="520" max="520" width="13.28515625" style="4" customWidth="1"/>
    <col min="521" max="768" width="11.42578125" style="4"/>
    <col min="769" max="769" width="11.28515625" style="4" customWidth="1"/>
    <col min="770" max="770" width="16.5703125" style="4" bestFit="1" customWidth="1"/>
    <col min="771" max="771" width="8" style="4" bestFit="1" customWidth="1"/>
    <col min="772" max="772" width="7.7109375" style="4" customWidth="1"/>
    <col min="773" max="773" width="22" style="4" bestFit="1" customWidth="1"/>
    <col min="774" max="774" width="10.42578125" style="4" bestFit="1" customWidth="1"/>
    <col min="775" max="775" width="9.28515625" style="4" bestFit="1" customWidth="1"/>
    <col min="776" max="776" width="13.28515625" style="4" customWidth="1"/>
    <col min="777" max="1024" width="11.42578125" style="4"/>
    <col min="1025" max="1025" width="11.28515625" style="4" customWidth="1"/>
    <col min="1026" max="1026" width="16.5703125" style="4" bestFit="1" customWidth="1"/>
    <col min="1027" max="1027" width="8" style="4" bestFit="1" customWidth="1"/>
    <col min="1028" max="1028" width="7.7109375" style="4" customWidth="1"/>
    <col min="1029" max="1029" width="22" style="4" bestFit="1" customWidth="1"/>
    <col min="1030" max="1030" width="10.42578125" style="4" bestFit="1" customWidth="1"/>
    <col min="1031" max="1031" width="9.28515625" style="4" bestFit="1" customWidth="1"/>
    <col min="1032" max="1032" width="13.28515625" style="4" customWidth="1"/>
    <col min="1033" max="1280" width="11.42578125" style="4"/>
    <col min="1281" max="1281" width="11.28515625" style="4" customWidth="1"/>
    <col min="1282" max="1282" width="16.5703125" style="4" bestFit="1" customWidth="1"/>
    <col min="1283" max="1283" width="8" style="4" bestFit="1" customWidth="1"/>
    <col min="1284" max="1284" width="7.7109375" style="4" customWidth="1"/>
    <col min="1285" max="1285" width="22" style="4" bestFit="1" customWidth="1"/>
    <col min="1286" max="1286" width="10.42578125" style="4" bestFit="1" customWidth="1"/>
    <col min="1287" max="1287" width="9.28515625" style="4" bestFit="1" customWidth="1"/>
    <col min="1288" max="1288" width="13.28515625" style="4" customWidth="1"/>
    <col min="1289" max="1536" width="11.42578125" style="4"/>
    <col min="1537" max="1537" width="11.28515625" style="4" customWidth="1"/>
    <col min="1538" max="1538" width="16.5703125" style="4" bestFit="1" customWidth="1"/>
    <col min="1539" max="1539" width="8" style="4" bestFit="1" customWidth="1"/>
    <col min="1540" max="1540" width="7.7109375" style="4" customWidth="1"/>
    <col min="1541" max="1541" width="22" style="4" bestFit="1" customWidth="1"/>
    <col min="1542" max="1542" width="10.42578125" style="4" bestFit="1" customWidth="1"/>
    <col min="1543" max="1543" width="9.28515625" style="4" bestFit="1" customWidth="1"/>
    <col min="1544" max="1544" width="13.28515625" style="4" customWidth="1"/>
    <col min="1545" max="1792" width="11.42578125" style="4"/>
    <col min="1793" max="1793" width="11.28515625" style="4" customWidth="1"/>
    <col min="1794" max="1794" width="16.5703125" style="4" bestFit="1" customWidth="1"/>
    <col min="1795" max="1795" width="8" style="4" bestFit="1" customWidth="1"/>
    <col min="1796" max="1796" width="7.7109375" style="4" customWidth="1"/>
    <col min="1797" max="1797" width="22" style="4" bestFit="1" customWidth="1"/>
    <col min="1798" max="1798" width="10.42578125" style="4" bestFit="1" customWidth="1"/>
    <col min="1799" max="1799" width="9.28515625" style="4" bestFit="1" customWidth="1"/>
    <col min="1800" max="1800" width="13.28515625" style="4" customWidth="1"/>
    <col min="1801" max="2048" width="11.42578125" style="4"/>
    <col min="2049" max="2049" width="11.28515625" style="4" customWidth="1"/>
    <col min="2050" max="2050" width="16.5703125" style="4" bestFit="1" customWidth="1"/>
    <col min="2051" max="2051" width="8" style="4" bestFit="1" customWidth="1"/>
    <col min="2052" max="2052" width="7.7109375" style="4" customWidth="1"/>
    <col min="2053" max="2053" width="22" style="4" bestFit="1" customWidth="1"/>
    <col min="2054" max="2054" width="10.42578125" style="4" bestFit="1" customWidth="1"/>
    <col min="2055" max="2055" width="9.28515625" style="4" bestFit="1" customWidth="1"/>
    <col min="2056" max="2056" width="13.28515625" style="4" customWidth="1"/>
    <col min="2057" max="2304" width="11.42578125" style="4"/>
    <col min="2305" max="2305" width="11.28515625" style="4" customWidth="1"/>
    <col min="2306" max="2306" width="16.5703125" style="4" bestFit="1" customWidth="1"/>
    <col min="2307" max="2307" width="8" style="4" bestFit="1" customWidth="1"/>
    <col min="2308" max="2308" width="7.7109375" style="4" customWidth="1"/>
    <col min="2309" max="2309" width="22" style="4" bestFit="1" customWidth="1"/>
    <col min="2310" max="2310" width="10.42578125" style="4" bestFit="1" customWidth="1"/>
    <col min="2311" max="2311" width="9.28515625" style="4" bestFit="1" customWidth="1"/>
    <col min="2312" max="2312" width="13.28515625" style="4" customWidth="1"/>
    <col min="2313" max="2560" width="11.42578125" style="4"/>
    <col min="2561" max="2561" width="11.28515625" style="4" customWidth="1"/>
    <col min="2562" max="2562" width="16.5703125" style="4" bestFit="1" customWidth="1"/>
    <col min="2563" max="2563" width="8" style="4" bestFit="1" customWidth="1"/>
    <col min="2564" max="2564" width="7.7109375" style="4" customWidth="1"/>
    <col min="2565" max="2565" width="22" style="4" bestFit="1" customWidth="1"/>
    <col min="2566" max="2566" width="10.42578125" style="4" bestFit="1" customWidth="1"/>
    <col min="2567" max="2567" width="9.28515625" style="4" bestFit="1" customWidth="1"/>
    <col min="2568" max="2568" width="13.28515625" style="4" customWidth="1"/>
    <col min="2569" max="2816" width="11.42578125" style="4"/>
    <col min="2817" max="2817" width="11.28515625" style="4" customWidth="1"/>
    <col min="2818" max="2818" width="16.5703125" style="4" bestFit="1" customWidth="1"/>
    <col min="2819" max="2819" width="8" style="4" bestFit="1" customWidth="1"/>
    <col min="2820" max="2820" width="7.7109375" style="4" customWidth="1"/>
    <col min="2821" max="2821" width="22" style="4" bestFit="1" customWidth="1"/>
    <col min="2822" max="2822" width="10.42578125" style="4" bestFit="1" customWidth="1"/>
    <col min="2823" max="2823" width="9.28515625" style="4" bestFit="1" customWidth="1"/>
    <col min="2824" max="2824" width="13.28515625" style="4" customWidth="1"/>
    <col min="2825" max="3072" width="11.42578125" style="4"/>
    <col min="3073" max="3073" width="11.28515625" style="4" customWidth="1"/>
    <col min="3074" max="3074" width="16.5703125" style="4" bestFit="1" customWidth="1"/>
    <col min="3075" max="3075" width="8" style="4" bestFit="1" customWidth="1"/>
    <col min="3076" max="3076" width="7.7109375" style="4" customWidth="1"/>
    <col min="3077" max="3077" width="22" style="4" bestFit="1" customWidth="1"/>
    <col min="3078" max="3078" width="10.42578125" style="4" bestFit="1" customWidth="1"/>
    <col min="3079" max="3079" width="9.28515625" style="4" bestFit="1" customWidth="1"/>
    <col min="3080" max="3080" width="13.28515625" style="4" customWidth="1"/>
    <col min="3081" max="3328" width="11.42578125" style="4"/>
    <col min="3329" max="3329" width="11.28515625" style="4" customWidth="1"/>
    <col min="3330" max="3330" width="16.5703125" style="4" bestFit="1" customWidth="1"/>
    <col min="3331" max="3331" width="8" style="4" bestFit="1" customWidth="1"/>
    <col min="3332" max="3332" width="7.7109375" style="4" customWidth="1"/>
    <col min="3333" max="3333" width="22" style="4" bestFit="1" customWidth="1"/>
    <col min="3334" max="3334" width="10.42578125" style="4" bestFit="1" customWidth="1"/>
    <col min="3335" max="3335" width="9.28515625" style="4" bestFit="1" customWidth="1"/>
    <col min="3336" max="3336" width="13.28515625" style="4" customWidth="1"/>
    <col min="3337" max="3584" width="11.42578125" style="4"/>
    <col min="3585" max="3585" width="11.28515625" style="4" customWidth="1"/>
    <col min="3586" max="3586" width="16.5703125" style="4" bestFit="1" customWidth="1"/>
    <col min="3587" max="3587" width="8" style="4" bestFit="1" customWidth="1"/>
    <col min="3588" max="3588" width="7.7109375" style="4" customWidth="1"/>
    <col min="3589" max="3589" width="22" style="4" bestFit="1" customWidth="1"/>
    <col min="3590" max="3590" width="10.42578125" style="4" bestFit="1" customWidth="1"/>
    <col min="3591" max="3591" width="9.28515625" style="4" bestFit="1" customWidth="1"/>
    <col min="3592" max="3592" width="13.28515625" style="4" customWidth="1"/>
    <col min="3593" max="3840" width="11.42578125" style="4"/>
    <col min="3841" max="3841" width="11.28515625" style="4" customWidth="1"/>
    <col min="3842" max="3842" width="16.5703125" style="4" bestFit="1" customWidth="1"/>
    <col min="3843" max="3843" width="8" style="4" bestFit="1" customWidth="1"/>
    <col min="3844" max="3844" width="7.7109375" style="4" customWidth="1"/>
    <col min="3845" max="3845" width="22" style="4" bestFit="1" customWidth="1"/>
    <col min="3846" max="3846" width="10.42578125" style="4" bestFit="1" customWidth="1"/>
    <col min="3847" max="3847" width="9.28515625" style="4" bestFit="1" customWidth="1"/>
    <col min="3848" max="3848" width="13.28515625" style="4" customWidth="1"/>
    <col min="3849" max="4096" width="11.42578125" style="4"/>
    <col min="4097" max="4097" width="11.28515625" style="4" customWidth="1"/>
    <col min="4098" max="4098" width="16.5703125" style="4" bestFit="1" customWidth="1"/>
    <col min="4099" max="4099" width="8" style="4" bestFit="1" customWidth="1"/>
    <col min="4100" max="4100" width="7.7109375" style="4" customWidth="1"/>
    <col min="4101" max="4101" width="22" style="4" bestFit="1" customWidth="1"/>
    <col min="4102" max="4102" width="10.42578125" style="4" bestFit="1" customWidth="1"/>
    <col min="4103" max="4103" width="9.28515625" style="4" bestFit="1" customWidth="1"/>
    <col min="4104" max="4104" width="13.28515625" style="4" customWidth="1"/>
    <col min="4105" max="4352" width="11.42578125" style="4"/>
    <col min="4353" max="4353" width="11.28515625" style="4" customWidth="1"/>
    <col min="4354" max="4354" width="16.5703125" style="4" bestFit="1" customWidth="1"/>
    <col min="4355" max="4355" width="8" style="4" bestFit="1" customWidth="1"/>
    <col min="4356" max="4356" width="7.7109375" style="4" customWidth="1"/>
    <col min="4357" max="4357" width="22" style="4" bestFit="1" customWidth="1"/>
    <col min="4358" max="4358" width="10.42578125" style="4" bestFit="1" customWidth="1"/>
    <col min="4359" max="4359" width="9.28515625" style="4" bestFit="1" customWidth="1"/>
    <col min="4360" max="4360" width="13.28515625" style="4" customWidth="1"/>
    <col min="4361" max="4608" width="11.42578125" style="4"/>
    <col min="4609" max="4609" width="11.28515625" style="4" customWidth="1"/>
    <col min="4610" max="4610" width="16.5703125" style="4" bestFit="1" customWidth="1"/>
    <col min="4611" max="4611" width="8" style="4" bestFit="1" customWidth="1"/>
    <col min="4612" max="4612" width="7.7109375" style="4" customWidth="1"/>
    <col min="4613" max="4613" width="22" style="4" bestFit="1" customWidth="1"/>
    <col min="4614" max="4614" width="10.42578125" style="4" bestFit="1" customWidth="1"/>
    <col min="4615" max="4615" width="9.28515625" style="4" bestFit="1" customWidth="1"/>
    <col min="4616" max="4616" width="13.28515625" style="4" customWidth="1"/>
    <col min="4617" max="4864" width="11.42578125" style="4"/>
    <col min="4865" max="4865" width="11.28515625" style="4" customWidth="1"/>
    <col min="4866" max="4866" width="16.5703125" style="4" bestFit="1" customWidth="1"/>
    <col min="4867" max="4867" width="8" style="4" bestFit="1" customWidth="1"/>
    <col min="4868" max="4868" width="7.7109375" style="4" customWidth="1"/>
    <col min="4869" max="4869" width="22" style="4" bestFit="1" customWidth="1"/>
    <col min="4870" max="4870" width="10.42578125" style="4" bestFit="1" customWidth="1"/>
    <col min="4871" max="4871" width="9.28515625" style="4" bestFit="1" customWidth="1"/>
    <col min="4872" max="4872" width="13.28515625" style="4" customWidth="1"/>
    <col min="4873" max="5120" width="11.42578125" style="4"/>
    <col min="5121" max="5121" width="11.28515625" style="4" customWidth="1"/>
    <col min="5122" max="5122" width="16.5703125" style="4" bestFit="1" customWidth="1"/>
    <col min="5123" max="5123" width="8" style="4" bestFit="1" customWidth="1"/>
    <col min="5124" max="5124" width="7.7109375" style="4" customWidth="1"/>
    <col min="5125" max="5125" width="22" style="4" bestFit="1" customWidth="1"/>
    <col min="5126" max="5126" width="10.42578125" style="4" bestFit="1" customWidth="1"/>
    <col min="5127" max="5127" width="9.28515625" style="4" bestFit="1" customWidth="1"/>
    <col min="5128" max="5128" width="13.28515625" style="4" customWidth="1"/>
    <col min="5129" max="5376" width="11.42578125" style="4"/>
    <col min="5377" max="5377" width="11.28515625" style="4" customWidth="1"/>
    <col min="5378" max="5378" width="16.5703125" style="4" bestFit="1" customWidth="1"/>
    <col min="5379" max="5379" width="8" style="4" bestFit="1" customWidth="1"/>
    <col min="5380" max="5380" width="7.7109375" style="4" customWidth="1"/>
    <col min="5381" max="5381" width="22" style="4" bestFit="1" customWidth="1"/>
    <col min="5382" max="5382" width="10.42578125" style="4" bestFit="1" customWidth="1"/>
    <col min="5383" max="5383" width="9.28515625" style="4" bestFit="1" customWidth="1"/>
    <col min="5384" max="5384" width="13.28515625" style="4" customWidth="1"/>
    <col min="5385" max="5632" width="11.42578125" style="4"/>
    <col min="5633" max="5633" width="11.28515625" style="4" customWidth="1"/>
    <col min="5634" max="5634" width="16.5703125" style="4" bestFit="1" customWidth="1"/>
    <col min="5635" max="5635" width="8" style="4" bestFit="1" customWidth="1"/>
    <col min="5636" max="5636" width="7.7109375" style="4" customWidth="1"/>
    <col min="5637" max="5637" width="22" style="4" bestFit="1" customWidth="1"/>
    <col min="5638" max="5638" width="10.42578125" style="4" bestFit="1" customWidth="1"/>
    <col min="5639" max="5639" width="9.28515625" style="4" bestFit="1" customWidth="1"/>
    <col min="5640" max="5640" width="13.28515625" style="4" customWidth="1"/>
    <col min="5641" max="5888" width="11.42578125" style="4"/>
    <col min="5889" max="5889" width="11.28515625" style="4" customWidth="1"/>
    <col min="5890" max="5890" width="16.5703125" style="4" bestFit="1" customWidth="1"/>
    <col min="5891" max="5891" width="8" style="4" bestFit="1" customWidth="1"/>
    <col min="5892" max="5892" width="7.7109375" style="4" customWidth="1"/>
    <col min="5893" max="5893" width="22" style="4" bestFit="1" customWidth="1"/>
    <col min="5894" max="5894" width="10.42578125" style="4" bestFit="1" customWidth="1"/>
    <col min="5895" max="5895" width="9.28515625" style="4" bestFit="1" customWidth="1"/>
    <col min="5896" max="5896" width="13.28515625" style="4" customWidth="1"/>
    <col min="5897" max="6144" width="11.42578125" style="4"/>
    <col min="6145" max="6145" width="11.28515625" style="4" customWidth="1"/>
    <col min="6146" max="6146" width="16.5703125" style="4" bestFit="1" customWidth="1"/>
    <col min="6147" max="6147" width="8" style="4" bestFit="1" customWidth="1"/>
    <col min="6148" max="6148" width="7.7109375" style="4" customWidth="1"/>
    <col min="6149" max="6149" width="22" style="4" bestFit="1" customWidth="1"/>
    <col min="6150" max="6150" width="10.42578125" style="4" bestFit="1" customWidth="1"/>
    <col min="6151" max="6151" width="9.28515625" style="4" bestFit="1" customWidth="1"/>
    <col min="6152" max="6152" width="13.28515625" style="4" customWidth="1"/>
    <col min="6153" max="6400" width="11.42578125" style="4"/>
    <col min="6401" max="6401" width="11.28515625" style="4" customWidth="1"/>
    <col min="6402" max="6402" width="16.5703125" style="4" bestFit="1" customWidth="1"/>
    <col min="6403" max="6403" width="8" style="4" bestFit="1" customWidth="1"/>
    <col min="6404" max="6404" width="7.7109375" style="4" customWidth="1"/>
    <col min="6405" max="6405" width="22" style="4" bestFit="1" customWidth="1"/>
    <col min="6406" max="6406" width="10.42578125" style="4" bestFit="1" customWidth="1"/>
    <col min="6407" max="6407" width="9.28515625" style="4" bestFit="1" customWidth="1"/>
    <col min="6408" max="6408" width="13.28515625" style="4" customWidth="1"/>
    <col min="6409" max="6656" width="11.42578125" style="4"/>
    <col min="6657" max="6657" width="11.28515625" style="4" customWidth="1"/>
    <col min="6658" max="6658" width="16.5703125" style="4" bestFit="1" customWidth="1"/>
    <col min="6659" max="6659" width="8" style="4" bestFit="1" customWidth="1"/>
    <col min="6660" max="6660" width="7.7109375" style="4" customWidth="1"/>
    <col min="6661" max="6661" width="22" style="4" bestFit="1" customWidth="1"/>
    <col min="6662" max="6662" width="10.42578125" style="4" bestFit="1" customWidth="1"/>
    <col min="6663" max="6663" width="9.28515625" style="4" bestFit="1" customWidth="1"/>
    <col min="6664" max="6664" width="13.28515625" style="4" customWidth="1"/>
    <col min="6665" max="6912" width="11.42578125" style="4"/>
    <col min="6913" max="6913" width="11.28515625" style="4" customWidth="1"/>
    <col min="6914" max="6914" width="16.5703125" style="4" bestFit="1" customWidth="1"/>
    <col min="6915" max="6915" width="8" style="4" bestFit="1" customWidth="1"/>
    <col min="6916" max="6916" width="7.7109375" style="4" customWidth="1"/>
    <col min="6917" max="6917" width="22" style="4" bestFit="1" customWidth="1"/>
    <col min="6918" max="6918" width="10.42578125" style="4" bestFit="1" customWidth="1"/>
    <col min="6919" max="6919" width="9.28515625" style="4" bestFit="1" customWidth="1"/>
    <col min="6920" max="6920" width="13.28515625" style="4" customWidth="1"/>
    <col min="6921" max="7168" width="11.42578125" style="4"/>
    <col min="7169" max="7169" width="11.28515625" style="4" customWidth="1"/>
    <col min="7170" max="7170" width="16.5703125" style="4" bestFit="1" customWidth="1"/>
    <col min="7171" max="7171" width="8" style="4" bestFit="1" customWidth="1"/>
    <col min="7172" max="7172" width="7.7109375" style="4" customWidth="1"/>
    <col min="7173" max="7173" width="22" style="4" bestFit="1" customWidth="1"/>
    <col min="7174" max="7174" width="10.42578125" style="4" bestFit="1" customWidth="1"/>
    <col min="7175" max="7175" width="9.28515625" style="4" bestFit="1" customWidth="1"/>
    <col min="7176" max="7176" width="13.28515625" style="4" customWidth="1"/>
    <col min="7177" max="7424" width="11.42578125" style="4"/>
    <col min="7425" max="7425" width="11.28515625" style="4" customWidth="1"/>
    <col min="7426" max="7426" width="16.5703125" style="4" bestFit="1" customWidth="1"/>
    <col min="7427" max="7427" width="8" style="4" bestFit="1" customWidth="1"/>
    <col min="7428" max="7428" width="7.7109375" style="4" customWidth="1"/>
    <col min="7429" max="7429" width="22" style="4" bestFit="1" customWidth="1"/>
    <col min="7430" max="7430" width="10.42578125" style="4" bestFit="1" customWidth="1"/>
    <col min="7431" max="7431" width="9.28515625" style="4" bestFit="1" customWidth="1"/>
    <col min="7432" max="7432" width="13.28515625" style="4" customWidth="1"/>
    <col min="7433" max="7680" width="11.42578125" style="4"/>
    <col min="7681" max="7681" width="11.28515625" style="4" customWidth="1"/>
    <col min="7682" max="7682" width="16.5703125" style="4" bestFit="1" customWidth="1"/>
    <col min="7683" max="7683" width="8" style="4" bestFit="1" customWidth="1"/>
    <col min="7684" max="7684" width="7.7109375" style="4" customWidth="1"/>
    <col min="7685" max="7685" width="22" style="4" bestFit="1" customWidth="1"/>
    <col min="7686" max="7686" width="10.42578125" style="4" bestFit="1" customWidth="1"/>
    <col min="7687" max="7687" width="9.28515625" style="4" bestFit="1" customWidth="1"/>
    <col min="7688" max="7688" width="13.28515625" style="4" customWidth="1"/>
    <col min="7689" max="7936" width="11.42578125" style="4"/>
    <col min="7937" max="7937" width="11.28515625" style="4" customWidth="1"/>
    <col min="7938" max="7938" width="16.5703125" style="4" bestFit="1" customWidth="1"/>
    <col min="7939" max="7939" width="8" style="4" bestFit="1" customWidth="1"/>
    <col min="7940" max="7940" width="7.7109375" style="4" customWidth="1"/>
    <col min="7941" max="7941" width="22" style="4" bestFit="1" customWidth="1"/>
    <col min="7942" max="7942" width="10.42578125" style="4" bestFit="1" customWidth="1"/>
    <col min="7943" max="7943" width="9.28515625" style="4" bestFit="1" customWidth="1"/>
    <col min="7944" max="7944" width="13.28515625" style="4" customWidth="1"/>
    <col min="7945" max="8192" width="11.42578125" style="4"/>
    <col min="8193" max="8193" width="11.28515625" style="4" customWidth="1"/>
    <col min="8194" max="8194" width="16.5703125" style="4" bestFit="1" customWidth="1"/>
    <col min="8195" max="8195" width="8" style="4" bestFit="1" customWidth="1"/>
    <col min="8196" max="8196" width="7.7109375" style="4" customWidth="1"/>
    <col min="8197" max="8197" width="22" style="4" bestFit="1" customWidth="1"/>
    <col min="8198" max="8198" width="10.42578125" style="4" bestFit="1" customWidth="1"/>
    <col min="8199" max="8199" width="9.28515625" style="4" bestFit="1" customWidth="1"/>
    <col min="8200" max="8200" width="13.28515625" style="4" customWidth="1"/>
    <col min="8201" max="8448" width="11.42578125" style="4"/>
    <col min="8449" max="8449" width="11.28515625" style="4" customWidth="1"/>
    <col min="8450" max="8450" width="16.5703125" style="4" bestFit="1" customWidth="1"/>
    <col min="8451" max="8451" width="8" style="4" bestFit="1" customWidth="1"/>
    <col min="8452" max="8452" width="7.7109375" style="4" customWidth="1"/>
    <col min="8453" max="8453" width="22" style="4" bestFit="1" customWidth="1"/>
    <col min="8454" max="8454" width="10.42578125" style="4" bestFit="1" customWidth="1"/>
    <col min="8455" max="8455" width="9.28515625" style="4" bestFit="1" customWidth="1"/>
    <col min="8456" max="8456" width="13.28515625" style="4" customWidth="1"/>
    <col min="8457" max="8704" width="11.42578125" style="4"/>
    <col min="8705" max="8705" width="11.28515625" style="4" customWidth="1"/>
    <col min="8706" max="8706" width="16.5703125" style="4" bestFit="1" customWidth="1"/>
    <col min="8707" max="8707" width="8" style="4" bestFit="1" customWidth="1"/>
    <col min="8708" max="8708" width="7.7109375" style="4" customWidth="1"/>
    <col min="8709" max="8709" width="22" style="4" bestFit="1" customWidth="1"/>
    <col min="8710" max="8710" width="10.42578125" style="4" bestFit="1" customWidth="1"/>
    <col min="8711" max="8711" width="9.28515625" style="4" bestFit="1" customWidth="1"/>
    <col min="8712" max="8712" width="13.28515625" style="4" customWidth="1"/>
    <col min="8713" max="8960" width="11.42578125" style="4"/>
    <col min="8961" max="8961" width="11.28515625" style="4" customWidth="1"/>
    <col min="8962" max="8962" width="16.5703125" style="4" bestFit="1" customWidth="1"/>
    <col min="8963" max="8963" width="8" style="4" bestFit="1" customWidth="1"/>
    <col min="8964" max="8964" width="7.7109375" style="4" customWidth="1"/>
    <col min="8965" max="8965" width="22" style="4" bestFit="1" customWidth="1"/>
    <col min="8966" max="8966" width="10.42578125" style="4" bestFit="1" customWidth="1"/>
    <col min="8967" max="8967" width="9.28515625" style="4" bestFit="1" customWidth="1"/>
    <col min="8968" max="8968" width="13.28515625" style="4" customWidth="1"/>
    <col min="8969" max="9216" width="11.42578125" style="4"/>
    <col min="9217" max="9217" width="11.28515625" style="4" customWidth="1"/>
    <col min="9218" max="9218" width="16.5703125" style="4" bestFit="1" customWidth="1"/>
    <col min="9219" max="9219" width="8" style="4" bestFit="1" customWidth="1"/>
    <col min="9220" max="9220" width="7.7109375" style="4" customWidth="1"/>
    <col min="9221" max="9221" width="22" style="4" bestFit="1" customWidth="1"/>
    <col min="9222" max="9222" width="10.42578125" style="4" bestFit="1" customWidth="1"/>
    <col min="9223" max="9223" width="9.28515625" style="4" bestFit="1" customWidth="1"/>
    <col min="9224" max="9224" width="13.28515625" style="4" customWidth="1"/>
    <col min="9225" max="9472" width="11.42578125" style="4"/>
    <col min="9473" max="9473" width="11.28515625" style="4" customWidth="1"/>
    <col min="9474" max="9474" width="16.5703125" style="4" bestFit="1" customWidth="1"/>
    <col min="9475" max="9475" width="8" style="4" bestFit="1" customWidth="1"/>
    <col min="9476" max="9476" width="7.7109375" style="4" customWidth="1"/>
    <col min="9477" max="9477" width="22" style="4" bestFit="1" customWidth="1"/>
    <col min="9478" max="9478" width="10.42578125" style="4" bestFit="1" customWidth="1"/>
    <col min="9479" max="9479" width="9.28515625" style="4" bestFit="1" customWidth="1"/>
    <col min="9480" max="9480" width="13.28515625" style="4" customWidth="1"/>
    <col min="9481" max="9728" width="11.42578125" style="4"/>
    <col min="9729" max="9729" width="11.28515625" style="4" customWidth="1"/>
    <col min="9730" max="9730" width="16.5703125" style="4" bestFit="1" customWidth="1"/>
    <col min="9731" max="9731" width="8" style="4" bestFit="1" customWidth="1"/>
    <col min="9732" max="9732" width="7.7109375" style="4" customWidth="1"/>
    <col min="9733" max="9733" width="22" style="4" bestFit="1" customWidth="1"/>
    <col min="9734" max="9734" width="10.42578125" style="4" bestFit="1" customWidth="1"/>
    <col min="9735" max="9735" width="9.28515625" style="4" bestFit="1" customWidth="1"/>
    <col min="9736" max="9736" width="13.28515625" style="4" customWidth="1"/>
    <col min="9737" max="9984" width="11.42578125" style="4"/>
    <col min="9985" max="9985" width="11.28515625" style="4" customWidth="1"/>
    <col min="9986" max="9986" width="16.5703125" style="4" bestFit="1" customWidth="1"/>
    <col min="9987" max="9987" width="8" style="4" bestFit="1" customWidth="1"/>
    <col min="9988" max="9988" width="7.7109375" style="4" customWidth="1"/>
    <col min="9989" max="9989" width="22" style="4" bestFit="1" customWidth="1"/>
    <col min="9990" max="9990" width="10.42578125" style="4" bestFit="1" customWidth="1"/>
    <col min="9991" max="9991" width="9.28515625" style="4" bestFit="1" customWidth="1"/>
    <col min="9992" max="9992" width="13.28515625" style="4" customWidth="1"/>
    <col min="9993" max="10240" width="11.42578125" style="4"/>
    <col min="10241" max="10241" width="11.28515625" style="4" customWidth="1"/>
    <col min="10242" max="10242" width="16.5703125" style="4" bestFit="1" customWidth="1"/>
    <col min="10243" max="10243" width="8" style="4" bestFit="1" customWidth="1"/>
    <col min="10244" max="10244" width="7.7109375" style="4" customWidth="1"/>
    <col min="10245" max="10245" width="22" style="4" bestFit="1" customWidth="1"/>
    <col min="10246" max="10246" width="10.42578125" style="4" bestFit="1" customWidth="1"/>
    <col min="10247" max="10247" width="9.28515625" style="4" bestFit="1" customWidth="1"/>
    <col min="10248" max="10248" width="13.28515625" style="4" customWidth="1"/>
    <col min="10249" max="10496" width="11.42578125" style="4"/>
    <col min="10497" max="10497" width="11.28515625" style="4" customWidth="1"/>
    <col min="10498" max="10498" width="16.5703125" style="4" bestFit="1" customWidth="1"/>
    <col min="10499" max="10499" width="8" style="4" bestFit="1" customWidth="1"/>
    <col min="10500" max="10500" width="7.7109375" style="4" customWidth="1"/>
    <col min="10501" max="10501" width="22" style="4" bestFit="1" customWidth="1"/>
    <col min="10502" max="10502" width="10.42578125" style="4" bestFit="1" customWidth="1"/>
    <col min="10503" max="10503" width="9.28515625" style="4" bestFit="1" customWidth="1"/>
    <col min="10504" max="10504" width="13.28515625" style="4" customWidth="1"/>
    <col min="10505" max="10752" width="11.42578125" style="4"/>
    <col min="10753" max="10753" width="11.28515625" style="4" customWidth="1"/>
    <col min="10754" max="10754" width="16.5703125" style="4" bestFit="1" customWidth="1"/>
    <col min="10755" max="10755" width="8" style="4" bestFit="1" customWidth="1"/>
    <col min="10756" max="10756" width="7.7109375" style="4" customWidth="1"/>
    <col min="10757" max="10757" width="22" style="4" bestFit="1" customWidth="1"/>
    <col min="10758" max="10758" width="10.42578125" style="4" bestFit="1" customWidth="1"/>
    <col min="10759" max="10759" width="9.28515625" style="4" bestFit="1" customWidth="1"/>
    <col min="10760" max="10760" width="13.28515625" style="4" customWidth="1"/>
    <col min="10761" max="11008" width="11.42578125" style="4"/>
    <col min="11009" max="11009" width="11.28515625" style="4" customWidth="1"/>
    <col min="11010" max="11010" width="16.5703125" style="4" bestFit="1" customWidth="1"/>
    <col min="11011" max="11011" width="8" style="4" bestFit="1" customWidth="1"/>
    <col min="11012" max="11012" width="7.7109375" style="4" customWidth="1"/>
    <col min="11013" max="11013" width="22" style="4" bestFit="1" customWidth="1"/>
    <col min="11014" max="11014" width="10.42578125" style="4" bestFit="1" customWidth="1"/>
    <col min="11015" max="11015" width="9.28515625" style="4" bestFit="1" customWidth="1"/>
    <col min="11016" max="11016" width="13.28515625" style="4" customWidth="1"/>
    <col min="11017" max="11264" width="11.42578125" style="4"/>
    <col min="11265" max="11265" width="11.28515625" style="4" customWidth="1"/>
    <col min="11266" max="11266" width="16.5703125" style="4" bestFit="1" customWidth="1"/>
    <col min="11267" max="11267" width="8" style="4" bestFit="1" customWidth="1"/>
    <col min="11268" max="11268" width="7.7109375" style="4" customWidth="1"/>
    <col min="11269" max="11269" width="22" style="4" bestFit="1" customWidth="1"/>
    <col min="11270" max="11270" width="10.42578125" style="4" bestFit="1" customWidth="1"/>
    <col min="11271" max="11271" width="9.28515625" style="4" bestFit="1" customWidth="1"/>
    <col min="11272" max="11272" width="13.28515625" style="4" customWidth="1"/>
    <col min="11273" max="11520" width="11.42578125" style="4"/>
    <col min="11521" max="11521" width="11.28515625" style="4" customWidth="1"/>
    <col min="11522" max="11522" width="16.5703125" style="4" bestFit="1" customWidth="1"/>
    <col min="11523" max="11523" width="8" style="4" bestFit="1" customWidth="1"/>
    <col min="11524" max="11524" width="7.7109375" style="4" customWidth="1"/>
    <col min="11525" max="11525" width="22" style="4" bestFit="1" customWidth="1"/>
    <col min="11526" max="11526" width="10.42578125" style="4" bestFit="1" customWidth="1"/>
    <col min="11527" max="11527" width="9.28515625" style="4" bestFit="1" customWidth="1"/>
    <col min="11528" max="11528" width="13.28515625" style="4" customWidth="1"/>
    <col min="11529" max="11776" width="11.42578125" style="4"/>
    <col min="11777" max="11777" width="11.28515625" style="4" customWidth="1"/>
    <col min="11778" max="11778" width="16.5703125" style="4" bestFit="1" customWidth="1"/>
    <col min="11779" max="11779" width="8" style="4" bestFit="1" customWidth="1"/>
    <col min="11780" max="11780" width="7.7109375" style="4" customWidth="1"/>
    <col min="11781" max="11781" width="22" style="4" bestFit="1" customWidth="1"/>
    <col min="11782" max="11782" width="10.42578125" style="4" bestFit="1" customWidth="1"/>
    <col min="11783" max="11783" width="9.28515625" style="4" bestFit="1" customWidth="1"/>
    <col min="11784" max="11784" width="13.28515625" style="4" customWidth="1"/>
    <col min="11785" max="12032" width="11.42578125" style="4"/>
    <col min="12033" max="12033" width="11.28515625" style="4" customWidth="1"/>
    <col min="12034" max="12034" width="16.5703125" style="4" bestFit="1" customWidth="1"/>
    <col min="12035" max="12035" width="8" style="4" bestFit="1" customWidth="1"/>
    <col min="12036" max="12036" width="7.7109375" style="4" customWidth="1"/>
    <col min="12037" max="12037" width="22" style="4" bestFit="1" customWidth="1"/>
    <col min="12038" max="12038" width="10.42578125" style="4" bestFit="1" customWidth="1"/>
    <col min="12039" max="12039" width="9.28515625" style="4" bestFit="1" customWidth="1"/>
    <col min="12040" max="12040" width="13.28515625" style="4" customWidth="1"/>
    <col min="12041" max="12288" width="11.42578125" style="4"/>
    <col min="12289" max="12289" width="11.28515625" style="4" customWidth="1"/>
    <col min="12290" max="12290" width="16.5703125" style="4" bestFit="1" customWidth="1"/>
    <col min="12291" max="12291" width="8" style="4" bestFit="1" customWidth="1"/>
    <col min="12292" max="12292" width="7.7109375" style="4" customWidth="1"/>
    <col min="12293" max="12293" width="22" style="4" bestFit="1" customWidth="1"/>
    <col min="12294" max="12294" width="10.42578125" style="4" bestFit="1" customWidth="1"/>
    <col min="12295" max="12295" width="9.28515625" style="4" bestFit="1" customWidth="1"/>
    <col min="12296" max="12296" width="13.28515625" style="4" customWidth="1"/>
    <col min="12297" max="12544" width="11.42578125" style="4"/>
    <col min="12545" max="12545" width="11.28515625" style="4" customWidth="1"/>
    <col min="12546" max="12546" width="16.5703125" style="4" bestFit="1" customWidth="1"/>
    <col min="12547" max="12547" width="8" style="4" bestFit="1" customWidth="1"/>
    <col min="12548" max="12548" width="7.7109375" style="4" customWidth="1"/>
    <col min="12549" max="12549" width="22" style="4" bestFit="1" customWidth="1"/>
    <col min="12550" max="12550" width="10.42578125" style="4" bestFit="1" customWidth="1"/>
    <col min="12551" max="12551" width="9.28515625" style="4" bestFit="1" customWidth="1"/>
    <col min="12552" max="12552" width="13.28515625" style="4" customWidth="1"/>
    <col min="12553" max="12800" width="11.42578125" style="4"/>
    <col min="12801" max="12801" width="11.28515625" style="4" customWidth="1"/>
    <col min="12802" max="12802" width="16.5703125" style="4" bestFit="1" customWidth="1"/>
    <col min="12803" max="12803" width="8" style="4" bestFit="1" customWidth="1"/>
    <col min="12804" max="12804" width="7.7109375" style="4" customWidth="1"/>
    <col min="12805" max="12805" width="22" style="4" bestFit="1" customWidth="1"/>
    <col min="12806" max="12806" width="10.42578125" style="4" bestFit="1" customWidth="1"/>
    <col min="12807" max="12807" width="9.28515625" style="4" bestFit="1" customWidth="1"/>
    <col min="12808" max="12808" width="13.28515625" style="4" customWidth="1"/>
    <col min="12809" max="13056" width="11.42578125" style="4"/>
    <col min="13057" max="13057" width="11.28515625" style="4" customWidth="1"/>
    <col min="13058" max="13058" width="16.5703125" style="4" bestFit="1" customWidth="1"/>
    <col min="13059" max="13059" width="8" style="4" bestFit="1" customWidth="1"/>
    <col min="13060" max="13060" width="7.7109375" style="4" customWidth="1"/>
    <col min="13061" max="13061" width="22" style="4" bestFit="1" customWidth="1"/>
    <col min="13062" max="13062" width="10.42578125" style="4" bestFit="1" customWidth="1"/>
    <col min="13063" max="13063" width="9.28515625" style="4" bestFit="1" customWidth="1"/>
    <col min="13064" max="13064" width="13.28515625" style="4" customWidth="1"/>
    <col min="13065" max="13312" width="11.42578125" style="4"/>
    <col min="13313" max="13313" width="11.28515625" style="4" customWidth="1"/>
    <col min="13314" max="13314" width="16.5703125" style="4" bestFit="1" customWidth="1"/>
    <col min="13315" max="13315" width="8" style="4" bestFit="1" customWidth="1"/>
    <col min="13316" max="13316" width="7.7109375" style="4" customWidth="1"/>
    <col min="13317" max="13317" width="22" style="4" bestFit="1" customWidth="1"/>
    <col min="13318" max="13318" width="10.42578125" style="4" bestFit="1" customWidth="1"/>
    <col min="13319" max="13319" width="9.28515625" style="4" bestFit="1" customWidth="1"/>
    <col min="13320" max="13320" width="13.28515625" style="4" customWidth="1"/>
    <col min="13321" max="13568" width="11.42578125" style="4"/>
    <col min="13569" max="13569" width="11.28515625" style="4" customWidth="1"/>
    <col min="13570" max="13570" width="16.5703125" style="4" bestFit="1" customWidth="1"/>
    <col min="13571" max="13571" width="8" style="4" bestFit="1" customWidth="1"/>
    <col min="13572" max="13572" width="7.7109375" style="4" customWidth="1"/>
    <col min="13573" max="13573" width="22" style="4" bestFit="1" customWidth="1"/>
    <col min="13574" max="13574" width="10.42578125" style="4" bestFit="1" customWidth="1"/>
    <col min="13575" max="13575" width="9.28515625" style="4" bestFit="1" customWidth="1"/>
    <col min="13576" max="13576" width="13.28515625" style="4" customWidth="1"/>
    <col min="13577" max="13824" width="11.42578125" style="4"/>
    <col min="13825" max="13825" width="11.28515625" style="4" customWidth="1"/>
    <col min="13826" max="13826" width="16.5703125" style="4" bestFit="1" customWidth="1"/>
    <col min="13827" max="13827" width="8" style="4" bestFit="1" customWidth="1"/>
    <col min="13828" max="13828" width="7.7109375" style="4" customWidth="1"/>
    <col min="13829" max="13829" width="22" style="4" bestFit="1" customWidth="1"/>
    <col min="13830" max="13830" width="10.42578125" style="4" bestFit="1" customWidth="1"/>
    <col min="13831" max="13831" width="9.28515625" style="4" bestFit="1" customWidth="1"/>
    <col min="13832" max="13832" width="13.28515625" style="4" customWidth="1"/>
    <col min="13833" max="14080" width="11.42578125" style="4"/>
    <col min="14081" max="14081" width="11.28515625" style="4" customWidth="1"/>
    <col min="14082" max="14082" width="16.5703125" style="4" bestFit="1" customWidth="1"/>
    <col min="14083" max="14083" width="8" style="4" bestFit="1" customWidth="1"/>
    <col min="14084" max="14084" width="7.7109375" style="4" customWidth="1"/>
    <col min="14085" max="14085" width="22" style="4" bestFit="1" customWidth="1"/>
    <col min="14086" max="14086" width="10.42578125" style="4" bestFit="1" customWidth="1"/>
    <col min="14087" max="14087" width="9.28515625" style="4" bestFit="1" customWidth="1"/>
    <col min="14088" max="14088" width="13.28515625" style="4" customWidth="1"/>
    <col min="14089" max="14336" width="11.42578125" style="4"/>
    <col min="14337" max="14337" width="11.28515625" style="4" customWidth="1"/>
    <col min="14338" max="14338" width="16.5703125" style="4" bestFit="1" customWidth="1"/>
    <col min="14339" max="14339" width="8" style="4" bestFit="1" customWidth="1"/>
    <col min="14340" max="14340" width="7.7109375" style="4" customWidth="1"/>
    <col min="14341" max="14341" width="22" style="4" bestFit="1" customWidth="1"/>
    <col min="14342" max="14342" width="10.42578125" style="4" bestFit="1" customWidth="1"/>
    <col min="14343" max="14343" width="9.28515625" style="4" bestFit="1" customWidth="1"/>
    <col min="14344" max="14344" width="13.28515625" style="4" customWidth="1"/>
    <col min="14345" max="14592" width="11.42578125" style="4"/>
    <col min="14593" max="14593" width="11.28515625" style="4" customWidth="1"/>
    <col min="14594" max="14594" width="16.5703125" style="4" bestFit="1" customWidth="1"/>
    <col min="14595" max="14595" width="8" style="4" bestFit="1" customWidth="1"/>
    <col min="14596" max="14596" width="7.7109375" style="4" customWidth="1"/>
    <col min="14597" max="14597" width="22" style="4" bestFit="1" customWidth="1"/>
    <col min="14598" max="14598" width="10.42578125" style="4" bestFit="1" customWidth="1"/>
    <col min="14599" max="14599" width="9.28515625" style="4" bestFit="1" customWidth="1"/>
    <col min="14600" max="14600" width="13.28515625" style="4" customWidth="1"/>
    <col min="14601" max="14848" width="11.42578125" style="4"/>
    <col min="14849" max="14849" width="11.28515625" style="4" customWidth="1"/>
    <col min="14850" max="14850" width="16.5703125" style="4" bestFit="1" customWidth="1"/>
    <col min="14851" max="14851" width="8" style="4" bestFit="1" customWidth="1"/>
    <col min="14852" max="14852" width="7.7109375" style="4" customWidth="1"/>
    <col min="14853" max="14853" width="22" style="4" bestFit="1" customWidth="1"/>
    <col min="14854" max="14854" width="10.42578125" style="4" bestFit="1" customWidth="1"/>
    <col min="14855" max="14855" width="9.28515625" style="4" bestFit="1" customWidth="1"/>
    <col min="14856" max="14856" width="13.28515625" style="4" customWidth="1"/>
    <col min="14857" max="15104" width="11.42578125" style="4"/>
    <col min="15105" max="15105" width="11.28515625" style="4" customWidth="1"/>
    <col min="15106" max="15106" width="16.5703125" style="4" bestFit="1" customWidth="1"/>
    <col min="15107" max="15107" width="8" style="4" bestFit="1" customWidth="1"/>
    <col min="15108" max="15108" width="7.7109375" style="4" customWidth="1"/>
    <col min="15109" max="15109" width="22" style="4" bestFit="1" customWidth="1"/>
    <col min="15110" max="15110" width="10.42578125" style="4" bestFit="1" customWidth="1"/>
    <col min="15111" max="15111" width="9.28515625" style="4" bestFit="1" customWidth="1"/>
    <col min="15112" max="15112" width="13.28515625" style="4" customWidth="1"/>
    <col min="15113" max="15360" width="11.42578125" style="4"/>
    <col min="15361" max="15361" width="11.28515625" style="4" customWidth="1"/>
    <col min="15362" max="15362" width="16.5703125" style="4" bestFit="1" customWidth="1"/>
    <col min="15363" max="15363" width="8" style="4" bestFit="1" customWidth="1"/>
    <col min="15364" max="15364" width="7.7109375" style="4" customWidth="1"/>
    <col min="15365" max="15365" width="22" style="4" bestFit="1" customWidth="1"/>
    <col min="15366" max="15366" width="10.42578125" style="4" bestFit="1" customWidth="1"/>
    <col min="15367" max="15367" width="9.28515625" style="4" bestFit="1" customWidth="1"/>
    <col min="15368" max="15368" width="13.28515625" style="4" customWidth="1"/>
    <col min="15369" max="15616" width="11.42578125" style="4"/>
    <col min="15617" max="15617" width="11.28515625" style="4" customWidth="1"/>
    <col min="15618" max="15618" width="16.5703125" style="4" bestFit="1" customWidth="1"/>
    <col min="15619" max="15619" width="8" style="4" bestFit="1" customWidth="1"/>
    <col min="15620" max="15620" width="7.7109375" style="4" customWidth="1"/>
    <col min="15621" max="15621" width="22" style="4" bestFit="1" customWidth="1"/>
    <col min="15622" max="15622" width="10.42578125" style="4" bestFit="1" customWidth="1"/>
    <col min="15623" max="15623" width="9.28515625" style="4" bestFit="1" customWidth="1"/>
    <col min="15624" max="15624" width="13.28515625" style="4" customWidth="1"/>
    <col min="15625" max="15872" width="11.42578125" style="4"/>
    <col min="15873" max="15873" width="11.28515625" style="4" customWidth="1"/>
    <col min="15874" max="15874" width="16.5703125" style="4" bestFit="1" customWidth="1"/>
    <col min="15875" max="15875" width="8" style="4" bestFit="1" customWidth="1"/>
    <col min="15876" max="15876" width="7.7109375" style="4" customWidth="1"/>
    <col min="15877" max="15877" width="22" style="4" bestFit="1" customWidth="1"/>
    <col min="15878" max="15878" width="10.42578125" style="4" bestFit="1" customWidth="1"/>
    <col min="15879" max="15879" width="9.28515625" style="4" bestFit="1" customWidth="1"/>
    <col min="15880" max="15880" width="13.28515625" style="4" customWidth="1"/>
    <col min="15881" max="16128" width="11.42578125" style="4"/>
    <col min="16129" max="16129" width="11.28515625" style="4" customWidth="1"/>
    <col min="16130" max="16130" width="16.5703125" style="4" bestFit="1" customWidth="1"/>
    <col min="16131" max="16131" width="8" style="4" bestFit="1" customWidth="1"/>
    <col min="16132" max="16132" width="7.7109375" style="4" customWidth="1"/>
    <col min="16133" max="16133" width="22" style="4" bestFit="1" customWidth="1"/>
    <col min="16134" max="16134" width="10.42578125" style="4" bestFit="1" customWidth="1"/>
    <col min="16135" max="16135" width="9.28515625" style="4" bestFit="1" customWidth="1"/>
    <col min="16136" max="16136" width="13.28515625" style="4" customWidth="1"/>
    <col min="16137" max="16384" width="11.42578125" style="4"/>
  </cols>
  <sheetData>
    <row r="1" spans="1:10" ht="18.75" thickBot="1">
      <c r="A1" s="1" t="s">
        <v>0</v>
      </c>
      <c r="B1" s="2"/>
      <c r="C1" s="2"/>
      <c r="D1" s="2"/>
      <c r="E1" s="2"/>
      <c r="F1" s="2"/>
      <c r="G1" s="3"/>
      <c r="I1" s="5"/>
    </row>
    <row r="2" spans="1:10" ht="18.75" thickBot="1">
      <c r="A2" s="1"/>
      <c r="B2" s="2"/>
      <c r="C2" s="2"/>
      <c r="D2" s="2"/>
      <c r="E2" s="2"/>
      <c r="F2" s="114" t="s">
        <v>1</v>
      </c>
      <c r="G2" s="115"/>
      <c r="H2" s="6">
        <v>3.24</v>
      </c>
      <c r="I2" s="5"/>
    </row>
    <row r="3" spans="1:10" ht="18.75" thickBot="1">
      <c r="A3" s="1"/>
      <c r="B3" s="2"/>
      <c r="C3" s="2"/>
      <c r="D3" s="2"/>
      <c r="E3" s="2"/>
      <c r="F3" s="2"/>
      <c r="G3" s="7"/>
      <c r="H3" s="8"/>
      <c r="I3" s="5"/>
    </row>
    <row r="4" spans="1:10" ht="13.5" thickBot="1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3" t="s">
        <v>9</v>
      </c>
      <c r="I4" s="5"/>
    </row>
    <row r="5" spans="1:10">
      <c r="A5" s="14" t="s">
        <v>10</v>
      </c>
      <c r="B5" s="15">
        <v>105.15</v>
      </c>
      <c r="C5" s="16">
        <v>245.52</v>
      </c>
      <c r="D5" s="15">
        <v>125.66</v>
      </c>
      <c r="E5" s="15">
        <v>30.9</v>
      </c>
      <c r="F5" s="106">
        <v>63.29</v>
      </c>
      <c r="G5" s="17">
        <v>128</v>
      </c>
      <c r="H5" s="18"/>
      <c r="I5" s="5"/>
      <c r="J5" s="19"/>
    </row>
    <row r="6" spans="1:10">
      <c r="A6" s="14" t="s">
        <v>11</v>
      </c>
      <c r="B6" s="15">
        <v>96.57</v>
      </c>
      <c r="C6" s="16">
        <v>214.46</v>
      </c>
      <c r="D6" s="20"/>
      <c r="E6" s="20"/>
      <c r="F6" s="106"/>
      <c r="G6" s="17">
        <v>85.66</v>
      </c>
      <c r="H6" s="21"/>
      <c r="I6" s="5"/>
    </row>
    <row r="7" spans="1:10">
      <c r="A7" s="14" t="s">
        <v>12</v>
      </c>
      <c r="B7" s="15">
        <v>72.48</v>
      </c>
      <c r="C7" s="16">
        <v>205.29</v>
      </c>
      <c r="D7" s="20"/>
      <c r="E7" s="20"/>
      <c r="F7" s="106"/>
      <c r="G7" s="17">
        <v>85.86</v>
      </c>
      <c r="H7" s="21"/>
      <c r="I7" s="5"/>
    </row>
    <row r="8" spans="1:10">
      <c r="A8" s="14" t="s">
        <v>13</v>
      </c>
      <c r="B8" s="15">
        <v>70.510000000000005</v>
      </c>
      <c r="C8" s="16">
        <v>179.49</v>
      </c>
      <c r="D8" s="20">
        <v>45</v>
      </c>
      <c r="E8" s="20">
        <v>30.9</v>
      </c>
      <c r="F8" s="106">
        <v>63.29</v>
      </c>
      <c r="G8" s="17">
        <v>112</v>
      </c>
      <c r="H8" s="21"/>
      <c r="I8" s="5"/>
    </row>
    <row r="9" spans="1:10">
      <c r="A9" s="14" t="s">
        <v>14</v>
      </c>
      <c r="B9" s="15">
        <v>70.180000000000007</v>
      </c>
      <c r="C9" s="16">
        <v>104.87</v>
      </c>
      <c r="D9" s="20">
        <v>84.14</v>
      </c>
      <c r="E9" s="20"/>
      <c r="F9" s="106"/>
      <c r="G9" s="17">
        <v>79.31</v>
      </c>
      <c r="H9" s="21"/>
      <c r="I9" s="5"/>
    </row>
    <row r="10" spans="1:10">
      <c r="A10" s="14" t="s">
        <v>15</v>
      </c>
      <c r="B10" s="15">
        <v>78.010000000000005</v>
      </c>
      <c r="C10" s="16">
        <v>65.540000000000006</v>
      </c>
      <c r="D10" s="20"/>
      <c r="E10" s="20"/>
      <c r="F10" s="106"/>
      <c r="G10" s="17">
        <f>158.62+79.51</f>
        <v>238.13</v>
      </c>
      <c r="H10" s="21"/>
      <c r="I10" s="5"/>
    </row>
    <row r="11" spans="1:10">
      <c r="A11" s="14" t="s">
        <v>16</v>
      </c>
      <c r="B11" s="15">
        <v>71.28</v>
      </c>
      <c r="C11" s="16">
        <v>46.21</v>
      </c>
      <c r="D11" s="20"/>
      <c r="E11" s="20">
        <v>30.9</v>
      </c>
      <c r="F11" s="106">
        <v>63.29</v>
      </c>
      <c r="G11" s="17">
        <v>79.31</v>
      </c>
      <c r="H11" s="21"/>
      <c r="I11" s="5"/>
    </row>
    <row r="12" spans="1:10">
      <c r="A12" s="14" t="s">
        <v>17</v>
      </c>
      <c r="B12" s="15">
        <v>147.13999999999999</v>
      </c>
      <c r="C12" s="16">
        <v>58.79</v>
      </c>
      <c r="D12" s="20">
        <v>141.35</v>
      </c>
      <c r="E12" s="20"/>
      <c r="F12" s="106"/>
      <c r="G12" s="17">
        <f>79.31*3</f>
        <v>237.93</v>
      </c>
      <c r="H12" s="21"/>
      <c r="I12" s="5"/>
    </row>
    <row r="13" spans="1:10">
      <c r="A13" s="14" t="s">
        <v>18</v>
      </c>
      <c r="B13" s="15">
        <v>142.22999999999999</v>
      </c>
      <c r="C13" s="16">
        <v>38.42</v>
      </c>
      <c r="D13" s="20"/>
      <c r="E13" s="20"/>
      <c r="F13" s="106"/>
      <c r="G13" s="17">
        <f>79.31*2</f>
        <v>158.62</v>
      </c>
      <c r="H13" s="21"/>
      <c r="I13" s="5"/>
    </row>
    <row r="14" spans="1:10">
      <c r="A14" s="14" t="s">
        <v>19</v>
      </c>
      <c r="B14" s="15">
        <v>114.6</v>
      </c>
      <c r="C14" s="16">
        <v>44.79</v>
      </c>
      <c r="D14" s="20">
        <v>45</v>
      </c>
      <c r="E14" s="20">
        <v>30.9</v>
      </c>
      <c r="F14" s="106">
        <v>63.29</v>
      </c>
      <c r="G14" s="17">
        <f>79.31*2</f>
        <v>158.62</v>
      </c>
      <c r="H14" s="21"/>
      <c r="I14" s="5"/>
    </row>
    <row r="15" spans="1:10">
      <c r="A15" s="14" t="s">
        <v>20</v>
      </c>
      <c r="B15" s="15">
        <v>73.37</v>
      </c>
      <c r="C15" s="16">
        <v>50.38</v>
      </c>
      <c r="D15" s="20">
        <v>275.94</v>
      </c>
      <c r="E15" s="20"/>
      <c r="F15" s="106"/>
      <c r="G15" s="17">
        <f>79.31+83.54</f>
        <v>162.85000000000002</v>
      </c>
      <c r="H15" s="21"/>
      <c r="I15" s="5"/>
    </row>
    <row r="16" spans="1:10" ht="13.5" thickBot="1">
      <c r="A16" s="14" t="s">
        <v>21</v>
      </c>
      <c r="B16" s="22">
        <v>73.069999999999993</v>
      </c>
      <c r="C16" s="23">
        <v>88.46</v>
      </c>
      <c r="D16" s="24"/>
      <c r="E16" s="24"/>
      <c r="F16" s="107"/>
      <c r="G16" s="25">
        <f>83.54*2</f>
        <v>167.08</v>
      </c>
      <c r="H16" s="26"/>
      <c r="I16" s="5"/>
    </row>
    <row r="17" spans="1:9" ht="13.5" thickBot="1">
      <c r="A17" s="27" t="s">
        <v>22</v>
      </c>
      <c r="B17" s="28"/>
      <c r="C17" s="29"/>
      <c r="D17" s="30"/>
      <c r="E17" s="30"/>
      <c r="F17" s="31"/>
      <c r="G17" s="32"/>
      <c r="H17" s="5"/>
      <c r="I17" s="5"/>
    </row>
    <row r="18" spans="1:9">
      <c r="A18" s="3"/>
      <c r="B18" s="3"/>
      <c r="C18" s="3"/>
      <c r="D18" s="3"/>
      <c r="E18" s="3"/>
      <c r="F18" s="3"/>
      <c r="G18" s="3"/>
      <c r="H18" s="5"/>
      <c r="I18" s="5"/>
    </row>
    <row r="19" spans="1:9">
      <c r="A19" s="3"/>
      <c r="B19" s="33"/>
      <c r="C19" s="3"/>
      <c r="D19" s="3"/>
      <c r="E19" s="3"/>
      <c r="F19" s="3"/>
      <c r="G19" s="3"/>
      <c r="H19" s="5"/>
      <c r="I19" s="5"/>
    </row>
    <row r="20" spans="1:9">
      <c r="A20" s="100" t="s">
        <v>23</v>
      </c>
      <c r="B20" s="3"/>
      <c r="C20" s="3"/>
      <c r="D20" s="3"/>
      <c r="E20" s="3"/>
      <c r="F20" s="3"/>
      <c r="G20" s="3"/>
      <c r="H20" s="5"/>
      <c r="I20" s="5"/>
    </row>
    <row r="21" spans="1:9">
      <c r="A21" s="34"/>
      <c r="B21" s="3"/>
      <c r="C21" s="3"/>
      <c r="D21" s="3"/>
      <c r="E21" s="3"/>
      <c r="F21" s="3"/>
      <c r="G21" s="3"/>
      <c r="H21" s="5"/>
      <c r="I21" s="5"/>
    </row>
    <row r="22" spans="1:9">
      <c r="A22" s="35" t="s">
        <v>24</v>
      </c>
      <c r="B22" s="36"/>
      <c r="C22" s="3"/>
      <c r="D22" s="3"/>
      <c r="E22" s="3"/>
      <c r="F22" s="3"/>
      <c r="G22" s="3"/>
      <c r="H22" s="5"/>
      <c r="I22" s="5"/>
    </row>
    <row r="23" spans="1:9">
      <c r="A23" s="35" t="s">
        <v>25</v>
      </c>
    </row>
    <row r="24" spans="1:9">
      <c r="A24" s="35" t="s">
        <v>26</v>
      </c>
    </row>
    <row r="25" spans="1:9">
      <c r="A25" s="38"/>
    </row>
    <row r="26" spans="1:9" ht="13.5" thickBot="1">
      <c r="A26" s="38"/>
      <c r="B26" s="38" t="s">
        <v>27</v>
      </c>
    </row>
    <row r="27" spans="1:9" ht="13.5" thickBot="1">
      <c r="A27" s="38"/>
      <c r="B27" s="102" t="s">
        <v>3</v>
      </c>
      <c r="C27" s="103" t="s">
        <v>4</v>
      </c>
      <c r="D27" s="103" t="s">
        <v>5</v>
      </c>
      <c r="E27" s="103" t="s">
        <v>6</v>
      </c>
      <c r="F27" s="103" t="s">
        <v>7</v>
      </c>
      <c r="G27" s="104" t="s">
        <v>8</v>
      </c>
    </row>
    <row r="28" spans="1:9">
      <c r="B28" s="101">
        <v>0.05</v>
      </c>
      <c r="C28" s="101">
        <v>0.12</v>
      </c>
      <c r="D28" s="101">
        <v>0.08</v>
      </c>
      <c r="E28" s="101">
        <v>0.03</v>
      </c>
      <c r="F28" s="101">
        <v>0.02</v>
      </c>
      <c r="G28" s="101">
        <v>0.14000000000000001</v>
      </c>
    </row>
    <row r="31" spans="1:9" ht="15">
      <c r="B31" s="39" t="s">
        <v>28</v>
      </c>
    </row>
    <row r="32" spans="1:9" ht="13.5" thickBot="1"/>
    <row r="33" spans="2:7" ht="13.5" thickBot="1">
      <c r="B33" s="102" t="s">
        <v>3</v>
      </c>
      <c r="C33" s="103" t="s">
        <v>4</v>
      </c>
      <c r="D33" s="103" t="s">
        <v>5</v>
      </c>
      <c r="E33" s="103" t="s">
        <v>6</v>
      </c>
      <c r="F33" s="103" t="s">
        <v>7</v>
      </c>
      <c r="G33" s="104" t="s">
        <v>8</v>
      </c>
    </row>
    <row r="34" spans="2:7">
      <c r="B34" s="101"/>
      <c r="C34" s="101"/>
      <c r="D34" s="101"/>
      <c r="E34" s="101"/>
      <c r="F34" s="101"/>
      <c r="G34" s="101"/>
    </row>
  </sheetData>
  <mergeCells count="1">
    <mergeCell ref="F2:G2"/>
  </mergeCells>
  <hyperlinks>
    <hyperlink ref="F2" r:id="rId1" display="Tipo de Cambio" xr:uid="{00000000-0004-0000-0200-000000000000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C510-52D8-46FC-8754-731CBC34B746}">
  <dimension ref="A4:D28"/>
  <sheetViews>
    <sheetView workbookViewId="0">
      <selection activeCell="E12" sqref="E12"/>
    </sheetView>
  </sheetViews>
  <sheetFormatPr baseColWidth="10" defaultRowHeight="15"/>
  <cols>
    <col min="1" max="1" width="18.7109375" customWidth="1"/>
    <col min="2" max="2" width="11.85546875" bestFit="1" customWidth="1"/>
  </cols>
  <sheetData>
    <row r="4" spans="2:4" ht="15.75" thickBot="1"/>
    <row r="5" spans="2:4" ht="15.75" thickBot="1">
      <c r="B5" s="110" t="s">
        <v>159</v>
      </c>
      <c r="C5" s="110" t="s">
        <v>160</v>
      </c>
      <c r="D5" s="110" t="s">
        <v>161</v>
      </c>
    </row>
    <row r="6" spans="2:4">
      <c r="B6" s="108">
        <f ca="1">RAND()</f>
        <v>0.70000146729434432</v>
      </c>
      <c r="C6" s="108">
        <f ca="1">RANDBETWEEN(0,20)</f>
        <v>2</v>
      </c>
      <c r="D6" s="111">
        <f ca="1">RANDBETWEEN(750,1820)</f>
        <v>1664</v>
      </c>
    </row>
    <row r="7" spans="2:4">
      <c r="B7" s="95">
        <f t="shared" ref="B7:B15" ca="1" si="0">RAND()</f>
        <v>0.59228854232510042</v>
      </c>
      <c r="C7" s="95">
        <f t="shared" ref="C7:C15" ca="1" si="1">RANDBETWEEN(0,20)</f>
        <v>7</v>
      </c>
      <c r="D7" s="112">
        <f t="shared" ref="D7:D15" ca="1" si="2">RANDBETWEEN(750,1820)</f>
        <v>829</v>
      </c>
    </row>
    <row r="8" spans="2:4">
      <c r="B8" s="95">
        <f t="shared" ca="1" si="0"/>
        <v>0.1660558369281554</v>
      </c>
      <c r="C8" s="95">
        <f t="shared" ca="1" si="1"/>
        <v>13</v>
      </c>
      <c r="D8" s="112">
        <f t="shared" ca="1" si="2"/>
        <v>1191</v>
      </c>
    </row>
    <row r="9" spans="2:4">
      <c r="B9" s="95">
        <f t="shared" ca="1" si="0"/>
        <v>5.3433577579133029E-2</v>
      </c>
      <c r="C9" s="95">
        <f t="shared" ca="1" si="1"/>
        <v>20</v>
      </c>
      <c r="D9" s="112">
        <f t="shared" ca="1" si="2"/>
        <v>905</v>
      </c>
    </row>
    <row r="10" spans="2:4">
      <c r="B10" s="95">
        <f t="shared" ca="1" si="0"/>
        <v>0.63375099578867689</v>
      </c>
      <c r="C10" s="95">
        <f t="shared" ca="1" si="1"/>
        <v>3</v>
      </c>
      <c r="D10" s="112">
        <f t="shared" ca="1" si="2"/>
        <v>1609</v>
      </c>
    </row>
    <row r="11" spans="2:4">
      <c r="B11" s="95">
        <f t="shared" ca="1" si="0"/>
        <v>0.46860239056633868</v>
      </c>
      <c r="C11" s="95">
        <f t="shared" ca="1" si="1"/>
        <v>14</v>
      </c>
      <c r="D11" s="112">
        <f t="shared" ca="1" si="2"/>
        <v>765</v>
      </c>
    </row>
    <row r="12" spans="2:4">
      <c r="B12" s="95">
        <f t="shared" ca="1" si="0"/>
        <v>0.64190457740265694</v>
      </c>
      <c r="C12" s="95">
        <f t="shared" ca="1" si="1"/>
        <v>6</v>
      </c>
      <c r="D12" s="112">
        <f t="shared" ca="1" si="2"/>
        <v>1585</v>
      </c>
    </row>
    <row r="13" spans="2:4">
      <c r="B13" s="95">
        <f t="shared" ca="1" si="0"/>
        <v>0.78309249991653218</v>
      </c>
      <c r="C13" s="95">
        <f t="shared" ca="1" si="1"/>
        <v>1</v>
      </c>
      <c r="D13" s="112">
        <f t="shared" ca="1" si="2"/>
        <v>1523</v>
      </c>
    </row>
    <row r="14" spans="2:4">
      <c r="B14" s="95">
        <f t="shared" ca="1" si="0"/>
        <v>0.55957231181505984</v>
      </c>
      <c r="C14" s="95">
        <f t="shared" ca="1" si="1"/>
        <v>12</v>
      </c>
      <c r="D14" s="112">
        <f t="shared" ca="1" si="2"/>
        <v>750</v>
      </c>
    </row>
    <row r="15" spans="2:4" ht="15.75" thickBot="1">
      <c r="B15" s="96">
        <f t="shared" ca="1" si="0"/>
        <v>0.75044358988807047</v>
      </c>
      <c r="C15" s="96">
        <f t="shared" ca="1" si="1"/>
        <v>13</v>
      </c>
      <c r="D15" s="113">
        <f t="shared" ca="1" si="2"/>
        <v>844</v>
      </c>
    </row>
    <row r="17" spans="1:4">
      <c r="A17" s="76" t="s">
        <v>152</v>
      </c>
      <c r="B17" s="98"/>
      <c r="C17" s="98"/>
      <c r="D17" s="98"/>
    </row>
    <row r="18" spans="1:4">
      <c r="A18" s="76" t="s">
        <v>153</v>
      </c>
      <c r="B18" s="98"/>
      <c r="C18" s="98"/>
      <c r="D18" s="98"/>
    </row>
    <row r="19" spans="1:4">
      <c r="A19" s="76" t="s">
        <v>119</v>
      </c>
      <c r="B19" s="98"/>
      <c r="C19" s="98"/>
      <c r="D19" s="98"/>
    </row>
    <row r="20" spans="1:4">
      <c r="A20" s="76" t="s">
        <v>148</v>
      </c>
      <c r="B20" s="98"/>
      <c r="C20" s="98"/>
      <c r="D20" s="98"/>
    </row>
    <row r="21" spans="1:4">
      <c r="A21" s="109" t="s">
        <v>162</v>
      </c>
      <c r="B21" s="98"/>
      <c r="C21" s="98"/>
      <c r="D21" s="98"/>
    </row>
    <row r="22" spans="1:4">
      <c r="A22" s="109" t="s">
        <v>163</v>
      </c>
      <c r="B22" s="98"/>
      <c r="C22" s="98"/>
      <c r="D22" s="98"/>
    </row>
    <row r="23" spans="1:4">
      <c r="A23" s="109" t="s">
        <v>164</v>
      </c>
      <c r="B23" s="98"/>
      <c r="C23" s="98"/>
      <c r="D23" s="98"/>
    </row>
    <row r="24" spans="1:4">
      <c r="A24" s="109" t="s">
        <v>165</v>
      </c>
      <c r="B24" s="98"/>
      <c r="C24" s="98"/>
      <c r="D24" s="98"/>
    </row>
    <row r="25" spans="1:4">
      <c r="A25" s="109" t="s">
        <v>166</v>
      </c>
      <c r="B25" s="98"/>
      <c r="C25" s="98"/>
      <c r="D25" s="98"/>
    </row>
    <row r="26" spans="1:4">
      <c r="A26" s="109" t="s">
        <v>167</v>
      </c>
      <c r="B26" s="98"/>
      <c r="C26" s="98"/>
      <c r="D26" s="98"/>
    </row>
    <row r="27" spans="1:4">
      <c r="A27" s="109" t="s">
        <v>168</v>
      </c>
      <c r="B27" s="98"/>
      <c r="C27" s="98"/>
      <c r="D27" s="98"/>
    </row>
    <row r="28" spans="1:4">
      <c r="A28" s="109" t="s">
        <v>169</v>
      </c>
      <c r="B28" s="98"/>
      <c r="C28" s="98"/>
      <c r="D28" s="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Y69"/>
  <sheetViews>
    <sheetView workbookViewId="0">
      <selection activeCell="N9" sqref="N9"/>
    </sheetView>
  </sheetViews>
  <sheetFormatPr baseColWidth="10" defaultRowHeight="15"/>
  <sheetData>
    <row r="1" spans="1:21" ht="20.25">
      <c r="A1" s="56" t="s">
        <v>94</v>
      </c>
      <c r="B1" s="57"/>
      <c r="C1" s="57"/>
      <c r="O1" s="58" t="s">
        <v>95</v>
      </c>
      <c r="P1" s="58"/>
    </row>
    <row r="2" spans="1:21" ht="18">
      <c r="A2" s="59" t="s">
        <v>96</v>
      </c>
      <c r="O2" s="60" t="s">
        <v>97</v>
      </c>
      <c r="P2" s="60">
        <v>2200</v>
      </c>
    </row>
    <row r="3" spans="1:21">
      <c r="C3" s="61" t="s">
        <v>98</v>
      </c>
      <c r="D3" s="61"/>
      <c r="E3" s="61"/>
      <c r="F3" s="61"/>
      <c r="G3" s="61"/>
      <c r="H3" s="61"/>
      <c r="I3" s="61"/>
      <c r="N3" s="61"/>
      <c r="O3" s="60" t="s">
        <v>99</v>
      </c>
      <c r="P3" s="60">
        <v>1800</v>
      </c>
    </row>
    <row r="4" spans="1:21">
      <c r="C4" s="61"/>
      <c r="D4" s="61"/>
      <c r="E4" s="61"/>
      <c r="F4" s="61"/>
      <c r="G4" s="62" t="s">
        <v>100</v>
      </c>
      <c r="H4" s="62"/>
      <c r="I4" s="62"/>
      <c r="J4" s="62"/>
      <c r="O4" s="60" t="s">
        <v>101</v>
      </c>
      <c r="P4" s="60">
        <v>1680</v>
      </c>
    </row>
    <row r="5" spans="1:21">
      <c r="A5" s="63" t="s">
        <v>102</v>
      </c>
      <c r="B5" s="63" t="s">
        <v>103</v>
      </c>
      <c r="C5" s="63" t="s">
        <v>104</v>
      </c>
      <c r="D5" s="63"/>
      <c r="E5" s="63"/>
      <c r="F5" s="63"/>
      <c r="K5" s="63"/>
      <c r="L5" s="63" t="s">
        <v>105</v>
      </c>
    </row>
    <row r="6" spans="1:21">
      <c r="A6" s="63"/>
      <c r="B6" s="63" t="s">
        <v>106</v>
      </c>
      <c r="C6" s="63" t="s">
        <v>107</v>
      </c>
      <c r="D6" s="63"/>
      <c r="E6" s="63" t="s">
        <v>83</v>
      </c>
      <c r="F6" s="63" t="s">
        <v>84</v>
      </c>
      <c r="G6" s="63" t="s">
        <v>108</v>
      </c>
      <c r="H6" s="63" t="s">
        <v>86</v>
      </c>
      <c r="I6" s="63" t="s">
        <v>82</v>
      </c>
      <c r="J6" s="63" t="s">
        <v>109</v>
      </c>
      <c r="K6" s="63" t="s">
        <v>110</v>
      </c>
      <c r="L6" s="63" t="s">
        <v>111</v>
      </c>
      <c r="M6" s="63" t="s">
        <v>112</v>
      </c>
      <c r="N6" s="63"/>
    </row>
    <row r="7" spans="1:21">
      <c r="A7" s="64" t="s">
        <v>99</v>
      </c>
      <c r="B7">
        <v>4365</v>
      </c>
      <c r="C7">
        <v>2820</v>
      </c>
      <c r="M7" s="63"/>
    </row>
    <row r="8" spans="1:21">
      <c r="A8" s="65" t="s">
        <v>113</v>
      </c>
      <c r="E8">
        <v>650</v>
      </c>
      <c r="F8">
        <v>620</v>
      </c>
      <c r="G8">
        <v>560</v>
      </c>
      <c r="H8">
        <v>580</v>
      </c>
      <c r="I8">
        <v>630</v>
      </c>
      <c r="J8">
        <v>690</v>
      </c>
      <c r="K8">
        <v>780</v>
      </c>
      <c r="M8" s="66"/>
    </row>
    <row r="9" spans="1:21">
      <c r="A9" s="65" t="s">
        <v>114</v>
      </c>
    </row>
    <row r="10" spans="1:21">
      <c r="A10" s="65" t="s">
        <v>115</v>
      </c>
    </row>
    <row r="11" spans="1:21">
      <c r="A11" s="64" t="s">
        <v>97</v>
      </c>
      <c r="B11">
        <v>3986</v>
      </c>
      <c r="C11">
        <v>3420</v>
      </c>
    </row>
    <row r="12" spans="1:21">
      <c r="A12" s="65" t="s">
        <v>113</v>
      </c>
      <c r="E12">
        <v>580</v>
      </c>
      <c r="F12">
        <v>560</v>
      </c>
      <c r="G12">
        <v>620</v>
      </c>
      <c r="H12">
        <v>605</v>
      </c>
      <c r="I12">
        <v>612</v>
      </c>
      <c r="J12">
        <v>620</v>
      </c>
      <c r="K12">
        <v>635</v>
      </c>
      <c r="M12" s="66"/>
    </row>
    <row r="13" spans="1:21">
      <c r="A13" s="65" t="s">
        <v>114</v>
      </c>
    </row>
    <row r="14" spans="1:21">
      <c r="A14" s="65" t="s">
        <v>115</v>
      </c>
    </row>
    <row r="15" spans="1:21">
      <c r="A15" s="64" t="s">
        <v>101</v>
      </c>
      <c r="B15">
        <v>2420</v>
      </c>
      <c r="C15">
        <v>1850</v>
      </c>
      <c r="U15" s="67"/>
    </row>
    <row r="16" spans="1:21">
      <c r="A16" s="65" t="s">
        <v>113</v>
      </c>
      <c r="E16">
        <v>450</v>
      </c>
      <c r="F16">
        <v>430</v>
      </c>
      <c r="G16">
        <v>455</v>
      </c>
      <c r="H16">
        <v>452</v>
      </c>
      <c r="I16">
        <v>468</v>
      </c>
      <c r="J16">
        <v>450</v>
      </c>
      <c r="K16">
        <v>560</v>
      </c>
    </row>
    <row r="17" spans="1:13">
      <c r="A17" s="65" t="s">
        <v>114</v>
      </c>
    </row>
    <row r="18" spans="1:13">
      <c r="A18" s="65" t="s">
        <v>115</v>
      </c>
    </row>
    <row r="20" spans="1:13">
      <c r="A20" s="67"/>
      <c r="B20" s="67"/>
      <c r="C20" s="67"/>
      <c r="D20" s="67"/>
      <c r="E20" s="67"/>
      <c r="F20" s="67"/>
      <c r="G20" s="67"/>
      <c r="I20" s="67"/>
      <c r="J20" s="67"/>
      <c r="K20" s="67"/>
    </row>
    <row r="22" spans="1:13" ht="18">
      <c r="A22" s="59" t="s">
        <v>116</v>
      </c>
    </row>
    <row r="23" spans="1:13">
      <c r="C23" s="61" t="s">
        <v>98</v>
      </c>
      <c r="D23" s="61"/>
      <c r="E23" s="61"/>
      <c r="F23" s="61"/>
      <c r="G23" s="61"/>
      <c r="H23" s="61"/>
      <c r="I23" s="61"/>
    </row>
    <row r="24" spans="1:13">
      <c r="C24" s="61"/>
      <c r="D24" s="61"/>
      <c r="E24" s="61"/>
      <c r="F24" s="61"/>
      <c r="G24" s="62" t="s">
        <v>100</v>
      </c>
      <c r="H24" s="62"/>
      <c r="I24" s="62"/>
      <c r="J24" s="62"/>
    </row>
    <row r="25" spans="1:13">
      <c r="A25" s="63" t="s">
        <v>102</v>
      </c>
      <c r="B25" s="63" t="s">
        <v>103</v>
      </c>
      <c r="C25" s="63" t="s">
        <v>104</v>
      </c>
      <c r="D25" s="63"/>
      <c r="E25" s="63"/>
      <c r="F25" s="63"/>
      <c r="K25" s="63"/>
      <c r="L25" s="68" t="s">
        <v>105</v>
      </c>
      <c r="M25" s="63" t="s">
        <v>112</v>
      </c>
    </row>
    <row r="26" spans="1:13">
      <c r="A26" s="63"/>
      <c r="B26" s="63" t="s">
        <v>106</v>
      </c>
      <c r="C26" s="63" t="s">
        <v>107</v>
      </c>
      <c r="D26" s="63"/>
      <c r="E26" s="63" t="s">
        <v>83</v>
      </c>
      <c r="F26" s="63" t="s">
        <v>84</v>
      </c>
      <c r="G26" s="63" t="s">
        <v>108</v>
      </c>
      <c r="H26" s="63" t="s">
        <v>86</v>
      </c>
      <c r="I26" s="63" t="s">
        <v>82</v>
      </c>
      <c r="J26" s="63" t="s">
        <v>109</v>
      </c>
      <c r="K26" s="63" t="s">
        <v>110</v>
      </c>
      <c r="L26" s="68" t="s">
        <v>111</v>
      </c>
      <c r="M26" s="63"/>
    </row>
    <row r="27" spans="1:13">
      <c r="A27" s="64" t="s">
        <v>99</v>
      </c>
      <c r="B27">
        <v>4065</v>
      </c>
      <c r="C27">
        <v>2680</v>
      </c>
      <c r="M27" s="63"/>
    </row>
    <row r="28" spans="1:13">
      <c r="A28" s="65" t="s">
        <v>113</v>
      </c>
      <c r="E28">
        <v>600</v>
      </c>
      <c r="F28">
        <v>590</v>
      </c>
      <c r="G28">
        <v>540</v>
      </c>
      <c r="H28">
        <v>520</v>
      </c>
      <c r="I28">
        <v>605</v>
      </c>
      <c r="J28">
        <v>678</v>
      </c>
      <c r="K28">
        <v>740</v>
      </c>
    </row>
    <row r="29" spans="1:13">
      <c r="A29" s="65" t="s">
        <v>114</v>
      </c>
    </row>
    <row r="30" spans="1:13">
      <c r="A30" s="65" t="s">
        <v>115</v>
      </c>
    </row>
    <row r="31" spans="1:13">
      <c r="A31" s="64" t="s">
        <v>97</v>
      </c>
      <c r="B31">
        <v>4560</v>
      </c>
      <c r="C31">
        <v>3420</v>
      </c>
    </row>
    <row r="32" spans="1:13">
      <c r="A32" s="65" t="s">
        <v>113</v>
      </c>
      <c r="E32">
        <v>520</v>
      </c>
      <c r="F32">
        <v>580</v>
      </c>
      <c r="G32">
        <v>620</v>
      </c>
      <c r="H32">
        <v>665</v>
      </c>
      <c r="I32">
        <v>750</v>
      </c>
      <c r="J32">
        <v>820</v>
      </c>
      <c r="K32">
        <v>886</v>
      </c>
    </row>
    <row r="33" spans="1:25">
      <c r="A33" s="65" t="s">
        <v>114</v>
      </c>
    </row>
    <row r="34" spans="1:25">
      <c r="A34" s="65" t="s">
        <v>115</v>
      </c>
    </row>
    <row r="35" spans="1:25">
      <c r="A35" s="64" t="s">
        <v>101</v>
      </c>
      <c r="B35">
        <v>3560</v>
      </c>
      <c r="C35">
        <v>2108</v>
      </c>
    </row>
    <row r="36" spans="1:25">
      <c r="A36" s="65" t="s">
        <v>113</v>
      </c>
      <c r="E36">
        <v>480</v>
      </c>
      <c r="F36">
        <v>420</v>
      </c>
      <c r="G36">
        <v>355</v>
      </c>
      <c r="H36">
        <v>380</v>
      </c>
      <c r="I36">
        <v>340</v>
      </c>
      <c r="J36">
        <v>480</v>
      </c>
      <c r="K36">
        <v>530</v>
      </c>
    </row>
    <row r="37" spans="1:25">
      <c r="A37" s="65" t="s">
        <v>114</v>
      </c>
    </row>
    <row r="38" spans="1:25">
      <c r="A38" s="65" t="s">
        <v>115</v>
      </c>
    </row>
    <row r="41" spans="1:25" ht="18">
      <c r="M41" s="59"/>
    </row>
    <row r="42" spans="1:25" ht="18">
      <c r="A42" s="59" t="s">
        <v>117</v>
      </c>
      <c r="O42" s="61"/>
      <c r="P42" s="61"/>
      <c r="Q42" s="61"/>
      <c r="R42" s="61"/>
      <c r="S42" s="61"/>
      <c r="T42" s="61"/>
      <c r="U42" s="61"/>
    </row>
    <row r="43" spans="1:25">
      <c r="C43" s="61" t="s">
        <v>98</v>
      </c>
      <c r="D43" s="61"/>
      <c r="E43" s="61"/>
      <c r="F43" s="61"/>
      <c r="G43" s="61"/>
      <c r="H43" s="61"/>
      <c r="I43" s="61"/>
      <c r="M43" s="63"/>
      <c r="N43" s="63"/>
      <c r="O43" s="63"/>
      <c r="P43" s="63"/>
      <c r="Q43" s="63"/>
      <c r="R43" s="63"/>
      <c r="S43" s="69"/>
      <c r="T43" s="69"/>
      <c r="U43" s="69"/>
      <c r="V43" s="69"/>
      <c r="W43" s="63"/>
      <c r="X43" s="63"/>
    </row>
    <row r="44" spans="1:25">
      <c r="C44" s="61"/>
      <c r="D44" s="61"/>
      <c r="E44" s="61"/>
      <c r="F44" s="61"/>
      <c r="G44" s="62" t="s">
        <v>100</v>
      </c>
      <c r="H44" s="62"/>
      <c r="I44" s="62"/>
      <c r="J44" s="62"/>
      <c r="M44" s="63"/>
      <c r="N44" s="63"/>
      <c r="O44" s="63"/>
      <c r="P44" s="63"/>
      <c r="Q44" s="63"/>
      <c r="R44" s="63"/>
      <c r="S44" s="69"/>
      <c r="T44" s="69"/>
      <c r="U44" s="69"/>
      <c r="V44" s="69"/>
      <c r="W44" s="63"/>
      <c r="X44" s="63"/>
    </row>
    <row r="45" spans="1:25">
      <c r="A45" s="63" t="s">
        <v>102</v>
      </c>
      <c r="B45" s="63" t="s">
        <v>103</v>
      </c>
      <c r="C45" s="63" t="s">
        <v>104</v>
      </c>
      <c r="D45" s="63"/>
      <c r="E45" s="63"/>
      <c r="F45" s="63"/>
      <c r="K45" s="63"/>
      <c r="L45" s="68" t="s">
        <v>105</v>
      </c>
      <c r="M45" s="63"/>
      <c r="N45" s="63"/>
      <c r="O45" s="63"/>
      <c r="P45" s="63"/>
      <c r="Q45" s="63"/>
      <c r="R45" s="63"/>
      <c r="S45" s="69"/>
      <c r="T45" s="69"/>
      <c r="U45" s="69"/>
      <c r="V45" s="69"/>
      <c r="W45" s="63"/>
      <c r="X45" s="68"/>
      <c r="Y45" s="68"/>
    </row>
    <row r="46" spans="1:25">
      <c r="A46" s="63"/>
      <c r="B46" s="63" t="s">
        <v>106</v>
      </c>
      <c r="C46" s="63" t="s">
        <v>107</v>
      </c>
      <c r="D46" s="63"/>
      <c r="E46" s="63" t="s">
        <v>83</v>
      </c>
      <c r="F46" s="63" t="s">
        <v>84</v>
      </c>
      <c r="G46" s="63" t="s">
        <v>108</v>
      </c>
      <c r="H46" s="63" t="s">
        <v>86</v>
      </c>
      <c r="I46" s="63" t="s">
        <v>82</v>
      </c>
      <c r="J46" s="63" t="s">
        <v>109</v>
      </c>
      <c r="K46" s="63" t="s">
        <v>110</v>
      </c>
      <c r="L46" s="68" t="s">
        <v>111</v>
      </c>
      <c r="M46" s="63" t="s">
        <v>112</v>
      </c>
      <c r="N46" s="63"/>
      <c r="X46" s="68"/>
    </row>
    <row r="47" spans="1:25">
      <c r="A47" s="64" t="s">
        <v>99</v>
      </c>
      <c r="B47">
        <v>4365</v>
      </c>
      <c r="C47">
        <v>2820</v>
      </c>
      <c r="M47" s="63"/>
      <c r="N47" s="63"/>
    </row>
    <row r="48" spans="1:25">
      <c r="A48" s="65" t="s">
        <v>113</v>
      </c>
      <c r="E48">
        <v>650</v>
      </c>
      <c r="F48">
        <v>620</v>
      </c>
      <c r="G48">
        <v>560</v>
      </c>
      <c r="H48">
        <v>580</v>
      </c>
      <c r="I48">
        <v>630</v>
      </c>
      <c r="J48">
        <v>690</v>
      </c>
      <c r="K48">
        <v>780</v>
      </c>
      <c r="M48" s="65"/>
    </row>
    <row r="49" spans="1:13">
      <c r="A49" s="65" t="s">
        <v>114</v>
      </c>
      <c r="M49" s="65"/>
    </row>
    <row r="50" spans="1:13">
      <c r="A50" s="65" t="s">
        <v>115</v>
      </c>
      <c r="M50" s="64"/>
    </row>
    <row r="51" spans="1:13">
      <c r="A51" s="64" t="s">
        <v>97</v>
      </c>
      <c r="B51">
        <v>3986</v>
      </c>
      <c r="C51">
        <v>3420</v>
      </c>
      <c r="M51" s="65"/>
    </row>
    <row r="52" spans="1:13">
      <c r="A52" s="65" t="s">
        <v>113</v>
      </c>
      <c r="E52">
        <v>580</v>
      </c>
      <c r="F52">
        <v>560</v>
      </c>
      <c r="G52">
        <v>620</v>
      </c>
      <c r="H52">
        <v>605</v>
      </c>
      <c r="I52">
        <v>612</v>
      </c>
      <c r="J52">
        <v>620</v>
      </c>
      <c r="K52">
        <v>635</v>
      </c>
      <c r="M52" s="65"/>
    </row>
    <row r="53" spans="1:13">
      <c r="A53" s="65" t="s">
        <v>114</v>
      </c>
      <c r="M53" s="65"/>
    </row>
    <row r="54" spans="1:13">
      <c r="A54" s="65" t="s">
        <v>115</v>
      </c>
      <c r="M54" s="64"/>
    </row>
    <row r="55" spans="1:13">
      <c r="A55" s="64" t="s">
        <v>101</v>
      </c>
      <c r="B55">
        <v>2420</v>
      </c>
      <c r="C55">
        <v>1850</v>
      </c>
      <c r="M55" s="65"/>
    </row>
    <row r="56" spans="1:13">
      <c r="A56" s="65" t="s">
        <v>113</v>
      </c>
      <c r="E56">
        <v>450</v>
      </c>
      <c r="F56">
        <v>430</v>
      </c>
      <c r="G56">
        <v>455</v>
      </c>
      <c r="H56">
        <v>452</v>
      </c>
      <c r="I56">
        <v>468</v>
      </c>
      <c r="J56">
        <v>450</v>
      </c>
      <c r="K56">
        <v>560</v>
      </c>
      <c r="M56" s="65"/>
    </row>
    <row r="57" spans="1:13">
      <c r="A57" s="65" t="s">
        <v>114</v>
      </c>
      <c r="M57" s="65"/>
    </row>
    <row r="58" spans="1:13">
      <c r="A58" s="65" t="s">
        <v>115</v>
      </c>
    </row>
    <row r="61" spans="1:13">
      <c r="A61" s="70"/>
      <c r="B61" s="67"/>
      <c r="E61" s="71"/>
      <c r="F61" s="71"/>
      <c r="G61" s="71"/>
      <c r="H61" s="71"/>
    </row>
    <row r="65" spans="2:9">
      <c r="F65" s="61" t="s">
        <v>118</v>
      </c>
    </row>
    <row r="66" spans="2:9">
      <c r="G66" s="65" t="s">
        <v>119</v>
      </c>
      <c r="H66" s="55"/>
      <c r="I66" s="55"/>
    </row>
    <row r="67" spans="2:9">
      <c r="F67" s="61" t="s">
        <v>120</v>
      </c>
    </row>
    <row r="68" spans="2:9">
      <c r="B68" s="67"/>
      <c r="C68" s="67"/>
      <c r="F68" s="61" t="s">
        <v>121</v>
      </c>
    </row>
    <row r="69" spans="2:9">
      <c r="F69" s="6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H20"/>
  <sheetViews>
    <sheetView workbookViewId="0">
      <selection activeCell="H10" sqref="H10"/>
    </sheetView>
  </sheetViews>
  <sheetFormatPr baseColWidth="10" defaultRowHeight="15"/>
  <sheetData>
    <row r="2" spans="2:8">
      <c r="B2" t="s">
        <v>147</v>
      </c>
    </row>
    <row r="4" spans="2:8" ht="15.75" thickBot="1">
      <c r="H4" t="s">
        <v>154</v>
      </c>
    </row>
    <row r="5" spans="2:8" ht="15.75" thickBot="1">
      <c r="B5" s="97" t="s">
        <v>149</v>
      </c>
      <c r="C5" s="97" t="s">
        <v>150</v>
      </c>
      <c r="D5" s="97" t="s">
        <v>151</v>
      </c>
      <c r="H5" t="s">
        <v>155</v>
      </c>
    </row>
    <row r="6" spans="2:8">
      <c r="B6" s="95"/>
      <c r="C6" s="95"/>
      <c r="D6" s="95"/>
      <c r="H6" t="s">
        <v>156</v>
      </c>
    </row>
    <row r="7" spans="2:8">
      <c r="B7" s="95"/>
      <c r="C7" s="95"/>
      <c r="D7" s="95"/>
    </row>
    <row r="8" spans="2:8">
      <c r="B8" s="95"/>
      <c r="C8" s="95"/>
      <c r="D8" s="95"/>
      <c r="H8" t="s">
        <v>157</v>
      </c>
    </row>
    <row r="9" spans="2:8">
      <c r="B9" s="95"/>
      <c r="C9" s="95"/>
      <c r="D9" s="95"/>
      <c r="H9" t="s">
        <v>158</v>
      </c>
    </row>
    <row r="10" spans="2:8">
      <c r="B10" s="95"/>
      <c r="C10" s="95"/>
      <c r="D10" s="95"/>
    </row>
    <row r="11" spans="2:8">
      <c r="B11" s="95"/>
      <c r="C11" s="95"/>
      <c r="D11" s="95"/>
    </row>
    <row r="12" spans="2:8">
      <c r="B12" s="95"/>
      <c r="C12" s="95"/>
      <c r="D12" s="95"/>
    </row>
    <row r="13" spans="2:8">
      <c r="B13" s="95"/>
      <c r="C13" s="95"/>
      <c r="D13" s="95"/>
    </row>
    <row r="14" spans="2:8">
      <c r="B14" s="95"/>
      <c r="C14" s="95"/>
      <c r="D14" s="95"/>
    </row>
    <row r="15" spans="2:8" ht="15.75" thickBot="1">
      <c r="B15" s="96"/>
      <c r="C15" s="96"/>
      <c r="D15" s="96"/>
    </row>
    <row r="17" spans="1:4">
      <c r="A17" s="76" t="s">
        <v>119</v>
      </c>
      <c r="B17" s="98"/>
      <c r="C17" s="98"/>
      <c r="D17" s="98"/>
    </row>
    <row r="18" spans="1:4">
      <c r="A18" s="76" t="s">
        <v>148</v>
      </c>
      <c r="B18" s="98"/>
      <c r="C18" s="98"/>
      <c r="D18" s="98"/>
    </row>
    <row r="19" spans="1:4">
      <c r="A19" s="76" t="s">
        <v>152</v>
      </c>
      <c r="B19" s="98"/>
      <c r="C19" s="98"/>
      <c r="D19" s="98"/>
    </row>
    <row r="20" spans="1:4">
      <c r="A20" s="76" t="s">
        <v>153</v>
      </c>
      <c r="B20" s="98"/>
      <c r="C20" s="98"/>
      <c r="D20" s="9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N355"/>
  <sheetViews>
    <sheetView workbookViewId="0">
      <selection activeCell="G18" sqref="G18"/>
    </sheetView>
  </sheetViews>
  <sheetFormatPr baseColWidth="10" defaultRowHeight="15"/>
  <cols>
    <col min="1" max="1" width="9.42578125" style="77" customWidth="1"/>
    <col min="2" max="2" width="13.85546875" style="77" customWidth="1"/>
    <col min="3" max="3" width="13.42578125" style="77" customWidth="1"/>
    <col min="4" max="4" width="1.7109375" style="78" customWidth="1"/>
    <col min="5" max="5" width="11.42578125" style="77" customWidth="1"/>
    <col min="6" max="6" width="8.140625" style="77" customWidth="1"/>
    <col min="7" max="7" width="14.5703125" style="77" customWidth="1"/>
    <col min="8" max="8" width="4.5703125" style="78" customWidth="1"/>
    <col min="9" max="9" width="17.28515625" style="77" customWidth="1"/>
    <col min="10" max="10" width="11.42578125" style="77"/>
    <col min="11" max="11" width="12.28515625" style="77" bestFit="1" customWidth="1"/>
    <col min="12" max="12" width="12.5703125" style="77" bestFit="1" customWidth="1"/>
    <col min="13" max="16384" width="11.42578125" style="77"/>
  </cols>
  <sheetData>
    <row r="1" spans="1:11">
      <c r="E1" s="79"/>
      <c r="F1" s="80"/>
      <c r="G1" s="81" t="s">
        <v>123</v>
      </c>
    </row>
    <row r="2" spans="1:11">
      <c r="A2" s="116" t="s">
        <v>124</v>
      </c>
      <c r="B2" s="116"/>
      <c r="C2" s="116"/>
      <c r="D2" s="82"/>
      <c r="E2" s="72" t="s">
        <v>125</v>
      </c>
      <c r="F2" s="73" t="s">
        <v>126</v>
      </c>
      <c r="G2" s="74" t="s">
        <v>127</v>
      </c>
      <c r="J2" s="83"/>
    </row>
    <row r="3" spans="1:11" ht="15.75">
      <c r="A3" s="84" t="s">
        <v>128</v>
      </c>
      <c r="B3" s="85" t="s">
        <v>129</v>
      </c>
      <c r="C3" s="84" t="s">
        <v>130</v>
      </c>
      <c r="E3" s="86" t="s">
        <v>131</v>
      </c>
      <c r="F3" s="87" t="s">
        <v>130</v>
      </c>
      <c r="G3" s="81" t="s">
        <v>130</v>
      </c>
      <c r="J3" s="75"/>
      <c r="K3" s="99" t="s">
        <v>132</v>
      </c>
    </row>
    <row r="4" spans="1:11">
      <c r="A4" s="88">
        <v>38161</v>
      </c>
      <c r="B4" s="89" t="s">
        <v>133</v>
      </c>
      <c r="C4" s="88">
        <v>31.974330296063602</v>
      </c>
      <c r="J4" s="83" t="s">
        <v>134</v>
      </c>
    </row>
    <row r="5" spans="1:11">
      <c r="A5" s="88">
        <v>38167</v>
      </c>
      <c r="B5" s="89" t="s">
        <v>135</v>
      </c>
      <c r="C5" s="88">
        <v>72.295167664219122</v>
      </c>
      <c r="J5" s="90" t="s">
        <v>136</v>
      </c>
    </row>
    <row r="6" spans="1:11">
      <c r="A6" s="88">
        <v>38164</v>
      </c>
      <c r="B6" s="89" t="s">
        <v>133</v>
      </c>
      <c r="C6" s="88">
        <v>63.725808213793321</v>
      </c>
      <c r="J6" s="90" t="s">
        <v>137</v>
      </c>
    </row>
    <row r="7" spans="1:11">
      <c r="A7" s="88">
        <v>38171</v>
      </c>
      <c r="B7" s="89" t="s">
        <v>138</v>
      </c>
      <c r="C7" s="88">
        <v>34.91931505022032</v>
      </c>
    </row>
    <row r="8" spans="1:11">
      <c r="A8" s="88">
        <v>38182</v>
      </c>
      <c r="B8" s="89" t="s">
        <v>135</v>
      </c>
      <c r="C8" s="88">
        <v>51.503287507896367</v>
      </c>
      <c r="J8" s="83" t="s">
        <v>139</v>
      </c>
    </row>
    <row r="9" spans="1:11">
      <c r="A9" s="88">
        <v>38197</v>
      </c>
      <c r="B9" s="89" t="s">
        <v>133</v>
      </c>
      <c r="C9" s="88">
        <v>75.239830016037871</v>
      </c>
      <c r="J9" s="90" t="s">
        <v>133</v>
      </c>
    </row>
    <row r="10" spans="1:11">
      <c r="A10" s="88">
        <v>38163</v>
      </c>
      <c r="B10" s="89" t="s">
        <v>140</v>
      </c>
      <c r="C10" s="88">
        <v>47.424305786581414</v>
      </c>
      <c r="J10" s="90" t="s">
        <v>135</v>
      </c>
    </row>
    <row r="11" spans="1:11">
      <c r="A11" s="88">
        <v>38163</v>
      </c>
      <c r="B11" s="89" t="s">
        <v>141</v>
      </c>
      <c r="C11" s="88">
        <v>12.873056878707523</v>
      </c>
      <c r="J11" s="90" t="s">
        <v>138</v>
      </c>
    </row>
    <row r="12" spans="1:11">
      <c r="A12" s="88">
        <v>38147</v>
      </c>
      <c r="B12" s="89" t="s">
        <v>142</v>
      </c>
      <c r="C12" s="88">
        <v>55.981238199458176</v>
      </c>
      <c r="J12" s="90" t="s">
        <v>140</v>
      </c>
    </row>
    <row r="13" spans="1:11">
      <c r="A13" s="88">
        <v>38170</v>
      </c>
      <c r="B13" s="89" t="s">
        <v>140</v>
      </c>
      <c r="C13" s="88">
        <v>52.269101775603247</v>
      </c>
      <c r="J13" s="90" t="s">
        <v>142</v>
      </c>
    </row>
    <row r="14" spans="1:11">
      <c r="A14" s="88">
        <v>38187</v>
      </c>
      <c r="B14" s="89" t="s">
        <v>141</v>
      </c>
      <c r="C14" s="88">
        <v>20.102956562648977</v>
      </c>
      <c r="J14" s="91" t="s">
        <v>141</v>
      </c>
    </row>
    <row r="15" spans="1:11">
      <c r="A15" s="88">
        <v>38194</v>
      </c>
      <c r="B15" s="89" t="s">
        <v>142</v>
      </c>
      <c r="C15" s="88">
        <v>87.760815625350034</v>
      </c>
    </row>
    <row r="16" spans="1:11">
      <c r="A16" s="88">
        <v>38166</v>
      </c>
      <c r="B16" s="89" t="s">
        <v>140</v>
      </c>
      <c r="C16" s="88">
        <v>59.89885226714442</v>
      </c>
      <c r="J16" s="92" t="s">
        <v>143</v>
      </c>
    </row>
    <row r="17" spans="1:14">
      <c r="A17" s="88">
        <v>38166</v>
      </c>
      <c r="B17" s="89" t="s">
        <v>142</v>
      </c>
      <c r="C17" s="88">
        <v>35.998245204385206</v>
      </c>
      <c r="N17" s="93"/>
    </row>
    <row r="18" spans="1:14">
      <c r="A18" s="88">
        <v>38146</v>
      </c>
      <c r="B18" s="89" t="s">
        <v>142</v>
      </c>
      <c r="C18" s="88">
        <v>5.0010045357096411</v>
      </c>
      <c r="J18" s="94" t="s">
        <v>144</v>
      </c>
    </row>
    <row r="19" spans="1:14">
      <c r="A19" s="88">
        <v>38153</v>
      </c>
      <c r="B19" s="89" t="s">
        <v>138</v>
      </c>
      <c r="C19" s="88">
        <v>38.426216098618852</v>
      </c>
      <c r="J19" s="90" t="s">
        <v>133</v>
      </c>
    </row>
    <row r="20" spans="1:14">
      <c r="A20" s="88">
        <v>38165</v>
      </c>
      <c r="B20" s="89" t="s">
        <v>141</v>
      </c>
      <c r="C20" s="88">
        <v>86.031696722950684</v>
      </c>
      <c r="J20" s="90" t="s">
        <v>135</v>
      </c>
    </row>
    <row r="21" spans="1:14">
      <c r="A21" s="88">
        <v>38181</v>
      </c>
      <c r="B21" s="89" t="s">
        <v>135</v>
      </c>
      <c r="C21" s="88">
        <v>2.6743609608719021</v>
      </c>
      <c r="J21" s="90" t="s">
        <v>138</v>
      </c>
    </row>
    <row r="22" spans="1:14">
      <c r="A22" s="88">
        <v>38170</v>
      </c>
      <c r="B22" s="89" t="s">
        <v>140</v>
      </c>
      <c r="C22" s="88">
        <v>21.177226520818742</v>
      </c>
      <c r="J22" s="90" t="s">
        <v>140</v>
      </c>
    </row>
    <row r="23" spans="1:14">
      <c r="A23" s="88">
        <v>38160</v>
      </c>
      <c r="B23" s="89" t="s">
        <v>133</v>
      </c>
      <c r="C23" s="88">
        <v>5.4169681831301109</v>
      </c>
      <c r="J23" s="90" t="s">
        <v>142</v>
      </c>
    </row>
    <row r="24" spans="1:14">
      <c r="A24" s="88">
        <v>38165</v>
      </c>
      <c r="B24" s="89" t="s">
        <v>140</v>
      </c>
      <c r="C24" s="88">
        <v>13.306616868769282</v>
      </c>
      <c r="J24" s="91" t="s">
        <v>141</v>
      </c>
    </row>
    <row r="25" spans="1:14">
      <c r="A25" s="88">
        <v>38197</v>
      </c>
      <c r="B25" s="89" t="s">
        <v>138</v>
      </c>
      <c r="C25" s="88">
        <v>18.408733725371018</v>
      </c>
    </row>
    <row r="26" spans="1:14">
      <c r="A26" s="88">
        <v>38151</v>
      </c>
      <c r="B26" s="89" t="s">
        <v>140</v>
      </c>
      <c r="C26" s="88">
        <v>87.24134772769834</v>
      </c>
      <c r="J26" s="94" t="s">
        <v>145</v>
      </c>
    </row>
    <row r="27" spans="1:14">
      <c r="A27" s="88">
        <v>38166</v>
      </c>
      <c r="B27" s="89" t="s">
        <v>141</v>
      </c>
      <c r="C27" s="88">
        <v>10.026077654793575</v>
      </c>
    </row>
    <row r="28" spans="1:14">
      <c r="A28" s="88">
        <v>38160</v>
      </c>
      <c r="B28" s="89" t="s">
        <v>141</v>
      </c>
      <c r="C28" s="88">
        <v>88.075439708548501</v>
      </c>
      <c r="J28" s="83" t="s">
        <v>146</v>
      </c>
    </row>
    <row r="29" spans="1:14">
      <c r="A29" s="88">
        <v>38186</v>
      </c>
      <c r="B29" s="89" t="s">
        <v>133</v>
      </c>
      <c r="C29" s="88">
        <v>62.44444992767626</v>
      </c>
    </row>
    <row r="30" spans="1:14">
      <c r="A30" s="88">
        <v>38150</v>
      </c>
      <c r="B30" s="89" t="s">
        <v>133</v>
      </c>
      <c r="C30" s="88">
        <v>83.73295099785436</v>
      </c>
    </row>
    <row r="31" spans="1:14">
      <c r="A31" s="88">
        <v>38149</v>
      </c>
      <c r="B31" s="89" t="s">
        <v>135</v>
      </c>
      <c r="C31" s="88">
        <v>15.625964794929015</v>
      </c>
    </row>
    <row r="32" spans="1:14">
      <c r="A32" s="88">
        <v>38175</v>
      </c>
      <c r="B32" s="89" t="s">
        <v>138</v>
      </c>
      <c r="C32" s="88">
        <v>65.868495394032678</v>
      </c>
    </row>
    <row r="33" spans="1:3">
      <c r="A33" s="88">
        <v>38146</v>
      </c>
      <c r="B33" s="89" t="s">
        <v>138</v>
      </c>
      <c r="C33" s="88">
        <v>73.306662844455147</v>
      </c>
    </row>
    <row r="34" spans="1:3">
      <c r="A34" s="88">
        <v>38143</v>
      </c>
      <c r="B34" s="89" t="s">
        <v>135</v>
      </c>
      <c r="C34" s="88">
        <v>43.07628285946894</v>
      </c>
    </row>
    <row r="35" spans="1:3">
      <c r="A35" s="88">
        <v>38160</v>
      </c>
      <c r="B35" s="89" t="s">
        <v>140</v>
      </c>
      <c r="C35" s="88">
        <v>49.396389734534111</v>
      </c>
    </row>
    <row r="36" spans="1:3">
      <c r="A36" s="88">
        <v>38170</v>
      </c>
      <c r="B36" s="89" t="s">
        <v>142</v>
      </c>
      <c r="C36" s="88">
        <v>94.198988258806082</v>
      </c>
    </row>
    <row r="37" spans="1:3">
      <c r="A37" s="88">
        <v>38147</v>
      </c>
      <c r="B37" s="89" t="s">
        <v>133</v>
      </c>
      <c r="C37" s="88">
        <v>38.048372496513473</v>
      </c>
    </row>
    <row r="38" spans="1:3">
      <c r="A38" s="88">
        <v>38185</v>
      </c>
      <c r="B38" s="89" t="s">
        <v>135</v>
      </c>
      <c r="C38" s="88">
        <v>23.706029495213983</v>
      </c>
    </row>
    <row r="39" spans="1:3">
      <c r="A39" s="88">
        <v>38175</v>
      </c>
      <c r="B39" s="89" t="s">
        <v>140</v>
      </c>
      <c r="C39" s="88">
        <v>6.7307375348228504</v>
      </c>
    </row>
    <row r="40" spans="1:3">
      <c r="A40" s="88">
        <v>38178</v>
      </c>
      <c r="B40" s="89" t="s">
        <v>138</v>
      </c>
      <c r="C40" s="88">
        <v>47.722797885911291</v>
      </c>
    </row>
    <row r="41" spans="1:3">
      <c r="A41" s="88">
        <v>38189</v>
      </c>
      <c r="B41" s="89" t="s">
        <v>142</v>
      </c>
      <c r="C41" s="88">
        <v>87.95709093757111</v>
      </c>
    </row>
    <row r="42" spans="1:3">
      <c r="A42" s="88">
        <v>38198</v>
      </c>
      <c r="B42" s="89" t="s">
        <v>141</v>
      </c>
      <c r="C42" s="88">
        <v>40.83767685479458</v>
      </c>
    </row>
    <row r="43" spans="1:3">
      <c r="A43" s="88">
        <v>38146</v>
      </c>
      <c r="B43" s="89" t="s">
        <v>138</v>
      </c>
      <c r="C43" s="88">
        <v>79.077456977584234</v>
      </c>
    </row>
    <row r="44" spans="1:3">
      <c r="A44" s="88">
        <v>38182</v>
      </c>
      <c r="B44" s="89" t="s">
        <v>133</v>
      </c>
      <c r="C44" s="88">
        <v>95.882083775275191</v>
      </c>
    </row>
    <row r="45" spans="1:3">
      <c r="A45" s="88">
        <v>38182</v>
      </c>
      <c r="B45" s="89" t="s">
        <v>135</v>
      </c>
      <c r="C45" s="88">
        <v>81.190790080824286</v>
      </c>
    </row>
    <row r="46" spans="1:3">
      <c r="A46" s="88">
        <v>38169</v>
      </c>
      <c r="B46" s="89" t="s">
        <v>142</v>
      </c>
      <c r="C46" s="88">
        <v>59.592715414935427</v>
      </c>
    </row>
    <row r="47" spans="1:3">
      <c r="A47" s="88">
        <v>38168</v>
      </c>
      <c r="B47" s="89" t="s">
        <v>142</v>
      </c>
      <c r="C47" s="88">
        <v>49.398071481052327</v>
      </c>
    </row>
    <row r="48" spans="1:3">
      <c r="A48" s="88">
        <v>38192</v>
      </c>
      <c r="B48" s="89" t="s">
        <v>140</v>
      </c>
      <c r="C48" s="88">
        <v>94.667372504987384</v>
      </c>
    </row>
    <row r="49" spans="1:3">
      <c r="A49" s="88">
        <v>38157</v>
      </c>
      <c r="B49" s="89" t="s">
        <v>140</v>
      </c>
      <c r="C49" s="88">
        <v>10.933055154516341</v>
      </c>
    </row>
    <row r="50" spans="1:3">
      <c r="A50" s="88">
        <v>38185</v>
      </c>
      <c r="B50" s="89" t="s">
        <v>133</v>
      </c>
      <c r="C50" s="88">
        <v>8.3076876443493042</v>
      </c>
    </row>
    <row r="51" spans="1:3">
      <c r="A51" s="88">
        <v>38178</v>
      </c>
      <c r="B51" s="89" t="s">
        <v>141</v>
      </c>
      <c r="C51" s="88">
        <v>86.507196312762886</v>
      </c>
    </row>
    <row r="52" spans="1:3">
      <c r="A52" s="88">
        <v>38154</v>
      </c>
      <c r="B52" s="89" t="s">
        <v>142</v>
      </c>
      <c r="C52" s="88">
        <v>24.790283524723833</v>
      </c>
    </row>
    <row r="53" spans="1:3">
      <c r="A53" s="88">
        <v>38148</v>
      </c>
      <c r="B53" s="89" t="s">
        <v>142</v>
      </c>
      <c r="C53" s="88">
        <v>55.259511005348202</v>
      </c>
    </row>
    <row r="54" spans="1:3">
      <c r="A54" s="88">
        <v>38156</v>
      </c>
      <c r="B54" s="89" t="s">
        <v>142</v>
      </c>
      <c r="C54" s="88">
        <v>67.002762123104105</v>
      </c>
    </row>
    <row r="55" spans="1:3">
      <c r="A55" s="88">
        <v>38146</v>
      </c>
      <c r="B55" s="89" t="s">
        <v>140</v>
      </c>
      <c r="C55" s="88">
        <v>62.096107327372273</v>
      </c>
    </row>
    <row r="56" spans="1:3">
      <c r="A56" s="88">
        <v>38194</v>
      </c>
      <c r="B56" s="89" t="s">
        <v>135</v>
      </c>
      <c r="C56" s="88">
        <v>23.484468323727459</v>
      </c>
    </row>
    <row r="57" spans="1:3">
      <c r="A57" s="88">
        <v>38145</v>
      </c>
      <c r="B57" s="89" t="s">
        <v>140</v>
      </c>
      <c r="C57" s="88">
        <v>99.287481088313172</v>
      </c>
    </row>
    <row r="58" spans="1:3">
      <c r="A58" s="88">
        <v>38159</v>
      </c>
      <c r="B58" s="89" t="s">
        <v>141</v>
      </c>
      <c r="C58" s="88">
        <v>90.569000588645594</v>
      </c>
    </row>
    <row r="59" spans="1:3">
      <c r="A59" s="88">
        <v>38183</v>
      </c>
      <c r="B59" s="89" t="s">
        <v>135</v>
      </c>
      <c r="C59" s="88">
        <v>17.082724396760884</v>
      </c>
    </row>
    <row r="60" spans="1:3">
      <c r="A60" s="88">
        <v>38164</v>
      </c>
      <c r="B60" s="89" t="s">
        <v>140</v>
      </c>
      <c r="C60" s="88">
        <v>53.843391714122468</v>
      </c>
    </row>
    <row r="61" spans="1:3">
      <c r="A61" s="88">
        <v>38161</v>
      </c>
      <c r="B61" s="89" t="s">
        <v>142</v>
      </c>
      <c r="C61" s="88">
        <v>74.374575979199079</v>
      </c>
    </row>
    <row r="62" spans="1:3">
      <c r="A62" s="88">
        <v>38164</v>
      </c>
      <c r="B62" s="89" t="s">
        <v>141</v>
      </c>
      <c r="C62" s="88">
        <v>74.407213305771222</v>
      </c>
    </row>
    <row r="63" spans="1:3">
      <c r="A63" s="88">
        <v>38149</v>
      </c>
      <c r="B63" s="89" t="s">
        <v>138</v>
      </c>
      <c r="C63" s="88">
        <v>41.620331383087851</v>
      </c>
    </row>
    <row r="64" spans="1:3">
      <c r="A64" s="88">
        <v>38188</v>
      </c>
      <c r="B64" s="89" t="s">
        <v>135</v>
      </c>
      <c r="C64" s="88">
        <v>25.71229891369342</v>
      </c>
    </row>
    <row r="65" spans="1:3">
      <c r="A65" s="88">
        <v>38178</v>
      </c>
      <c r="B65" s="89" t="s">
        <v>135</v>
      </c>
      <c r="C65" s="88">
        <v>30.333426290491161</v>
      </c>
    </row>
    <row r="66" spans="1:3">
      <c r="A66" s="88">
        <v>38190</v>
      </c>
      <c r="B66" s="89" t="s">
        <v>142</v>
      </c>
      <c r="C66" s="88">
        <v>96.040036730097796</v>
      </c>
    </row>
    <row r="67" spans="1:3">
      <c r="A67" s="88">
        <v>38187</v>
      </c>
      <c r="B67" s="89" t="s">
        <v>142</v>
      </c>
      <c r="C67" s="88">
        <v>93.226240437504345</v>
      </c>
    </row>
    <row r="68" spans="1:3">
      <c r="A68" s="88">
        <v>38143</v>
      </c>
      <c r="B68" s="89" t="s">
        <v>142</v>
      </c>
      <c r="C68" s="88">
        <v>77.015792031405923</v>
      </c>
    </row>
    <row r="69" spans="1:3">
      <c r="A69" s="88">
        <v>38186</v>
      </c>
      <c r="B69" s="89" t="s">
        <v>133</v>
      </c>
      <c r="C69" s="88">
        <v>1.9505023003799415</v>
      </c>
    </row>
    <row r="70" spans="1:3">
      <c r="A70" s="88">
        <v>38154</v>
      </c>
      <c r="B70" s="89" t="s">
        <v>142</v>
      </c>
      <c r="C70" s="88">
        <v>54.269505936493267</v>
      </c>
    </row>
    <row r="71" spans="1:3">
      <c r="A71" s="88">
        <v>38176</v>
      </c>
      <c r="B71" s="89" t="s">
        <v>133</v>
      </c>
      <c r="C71" s="88">
        <v>82.907355341201153</v>
      </c>
    </row>
    <row r="72" spans="1:3">
      <c r="A72" s="88">
        <v>38188</v>
      </c>
      <c r="B72" s="89" t="s">
        <v>138</v>
      </c>
      <c r="C72" s="88">
        <v>92.949982145946564</v>
      </c>
    </row>
    <row r="73" spans="1:3">
      <c r="A73" s="88">
        <v>38151</v>
      </c>
      <c r="B73" s="89" t="s">
        <v>135</v>
      </c>
      <c r="C73" s="88">
        <v>95.272560562279395</v>
      </c>
    </row>
    <row r="74" spans="1:3">
      <c r="A74" s="88">
        <v>38147</v>
      </c>
      <c r="B74" s="89" t="s">
        <v>142</v>
      </c>
      <c r="C74" s="88">
        <v>17.235937263065093</v>
      </c>
    </row>
    <row r="75" spans="1:3">
      <c r="A75" s="88">
        <v>38179</v>
      </c>
      <c r="B75" s="89" t="s">
        <v>140</v>
      </c>
      <c r="C75" s="88">
        <v>92.006527159888307</v>
      </c>
    </row>
    <row r="76" spans="1:3">
      <c r="A76" s="88">
        <v>38189</v>
      </c>
      <c r="B76" s="89" t="s">
        <v>142</v>
      </c>
      <c r="C76" s="88">
        <v>88.114333960610921</v>
      </c>
    </row>
    <row r="77" spans="1:3">
      <c r="A77" s="88">
        <v>38163</v>
      </c>
      <c r="B77" s="89" t="s">
        <v>135</v>
      </c>
      <c r="C77" s="88">
        <v>43.882189352811388</v>
      </c>
    </row>
    <row r="78" spans="1:3">
      <c r="A78" s="88">
        <v>38199</v>
      </c>
      <c r="B78" s="89" t="s">
        <v>140</v>
      </c>
      <c r="C78" s="88">
        <v>38.328352457932269</v>
      </c>
    </row>
    <row r="79" spans="1:3">
      <c r="A79" s="88">
        <v>38183</v>
      </c>
      <c r="B79" s="89" t="s">
        <v>133</v>
      </c>
      <c r="C79" s="88">
        <v>74.087892847210867</v>
      </c>
    </row>
    <row r="80" spans="1:3">
      <c r="A80" s="88">
        <v>38177</v>
      </c>
      <c r="B80" s="89" t="s">
        <v>133</v>
      </c>
      <c r="C80" s="88">
        <v>13.87363356000888</v>
      </c>
    </row>
    <row r="81" spans="1:3">
      <c r="A81" s="88">
        <v>38145</v>
      </c>
      <c r="B81" s="89" t="s">
        <v>141</v>
      </c>
      <c r="C81" s="88">
        <v>56.083162705789633</v>
      </c>
    </row>
    <row r="82" spans="1:3">
      <c r="A82" s="88">
        <v>38166</v>
      </c>
      <c r="B82" s="89" t="s">
        <v>135</v>
      </c>
      <c r="C82" s="88">
        <v>10.55238269653862</v>
      </c>
    </row>
    <row r="83" spans="1:3">
      <c r="A83" s="88">
        <v>38165</v>
      </c>
      <c r="B83" s="89" t="s">
        <v>142</v>
      </c>
      <c r="C83" s="88">
        <v>33.24400974266333</v>
      </c>
    </row>
    <row r="84" spans="1:3">
      <c r="A84" s="88">
        <v>38158</v>
      </c>
      <c r="B84" s="89" t="s">
        <v>141</v>
      </c>
      <c r="C84" s="88">
        <v>13.258538978692869</v>
      </c>
    </row>
    <row r="85" spans="1:3">
      <c r="A85" s="88">
        <v>38174</v>
      </c>
      <c r="B85" s="89" t="s">
        <v>138</v>
      </c>
      <c r="C85" s="88">
        <v>23.520224604315111</v>
      </c>
    </row>
    <row r="86" spans="1:3">
      <c r="A86" s="88">
        <v>38162</v>
      </c>
      <c r="B86" s="89" t="s">
        <v>135</v>
      </c>
      <c r="C86" s="88">
        <v>23.144525763629396</v>
      </c>
    </row>
    <row r="87" spans="1:3">
      <c r="A87" s="88">
        <v>38192</v>
      </c>
      <c r="B87" s="89" t="s">
        <v>133</v>
      </c>
      <c r="C87" s="88">
        <v>74.351085615086404</v>
      </c>
    </row>
    <row r="88" spans="1:3">
      <c r="A88" s="88">
        <v>38144</v>
      </c>
      <c r="B88" s="89" t="s">
        <v>138</v>
      </c>
      <c r="C88" s="88">
        <v>47.352939454802474</v>
      </c>
    </row>
    <row r="89" spans="1:3">
      <c r="A89" s="88">
        <v>38151</v>
      </c>
      <c r="B89" s="89" t="s">
        <v>138</v>
      </c>
      <c r="C89" s="88">
        <v>0.21649732608235439</v>
      </c>
    </row>
    <row r="90" spans="1:3">
      <c r="A90" s="88">
        <v>38177</v>
      </c>
      <c r="B90" s="89" t="s">
        <v>133</v>
      </c>
      <c r="C90" s="88">
        <v>84.235727909309247</v>
      </c>
    </row>
    <row r="91" spans="1:3">
      <c r="A91" s="88">
        <v>38165</v>
      </c>
      <c r="B91" s="89" t="s">
        <v>141</v>
      </c>
      <c r="C91" s="88">
        <v>54.980460546574619</v>
      </c>
    </row>
    <row r="92" spans="1:3">
      <c r="A92" s="88">
        <v>38150</v>
      </c>
      <c r="B92" s="89" t="s">
        <v>141</v>
      </c>
      <c r="C92" s="88">
        <v>24.400147414779205</v>
      </c>
    </row>
    <row r="93" spans="1:3">
      <c r="A93" s="88">
        <v>38176</v>
      </c>
      <c r="B93" s="89" t="s">
        <v>135</v>
      </c>
      <c r="C93" s="88">
        <v>95.041570863192632</v>
      </c>
    </row>
    <row r="94" spans="1:3">
      <c r="A94" s="88">
        <v>38188</v>
      </c>
      <c r="B94" s="89" t="s">
        <v>135</v>
      </c>
      <c r="C94" s="88">
        <v>24.760605729647001</v>
      </c>
    </row>
    <row r="95" spans="1:3">
      <c r="A95" s="88">
        <v>38194</v>
      </c>
      <c r="B95" s="89" t="s">
        <v>140</v>
      </c>
      <c r="C95" s="88">
        <v>85.083354842249221</v>
      </c>
    </row>
    <row r="96" spans="1:3">
      <c r="A96" s="88">
        <v>38153</v>
      </c>
      <c r="B96" s="89" t="s">
        <v>142</v>
      </c>
      <c r="C96" s="88">
        <v>36.184090281523495</v>
      </c>
    </row>
    <row r="97" spans="1:3">
      <c r="A97" s="88">
        <v>38179</v>
      </c>
      <c r="B97" s="89" t="s">
        <v>142</v>
      </c>
      <c r="C97" s="88">
        <v>68.151415476049436</v>
      </c>
    </row>
    <row r="98" spans="1:3">
      <c r="A98" s="88">
        <v>38182</v>
      </c>
      <c r="B98" s="89" t="s">
        <v>140</v>
      </c>
      <c r="C98" s="88">
        <v>35.276144864624385</v>
      </c>
    </row>
    <row r="99" spans="1:3">
      <c r="A99" s="88">
        <v>38176</v>
      </c>
      <c r="B99" s="89" t="s">
        <v>138</v>
      </c>
      <c r="C99" s="88">
        <v>76.745152575589515</v>
      </c>
    </row>
    <row r="100" spans="1:3">
      <c r="A100" s="88">
        <v>38152</v>
      </c>
      <c r="B100" s="89" t="s">
        <v>133</v>
      </c>
      <c r="C100" s="88">
        <v>93.998127731654165</v>
      </c>
    </row>
    <row r="101" spans="1:3">
      <c r="A101" s="88">
        <v>38167</v>
      </c>
      <c r="B101" s="89" t="s">
        <v>135</v>
      </c>
      <c r="C101" s="88">
        <v>41.815789168896409</v>
      </c>
    </row>
    <row r="102" spans="1:3">
      <c r="A102" s="88">
        <v>38185</v>
      </c>
      <c r="B102" s="89" t="s">
        <v>133</v>
      </c>
      <c r="C102" s="88">
        <v>36.118591089417464</v>
      </c>
    </row>
    <row r="103" spans="1:3">
      <c r="A103" s="88">
        <v>38179</v>
      </c>
      <c r="B103" s="89" t="s">
        <v>135</v>
      </c>
      <c r="C103" s="88">
        <v>50.81101577141731</v>
      </c>
    </row>
    <row r="104" spans="1:3">
      <c r="A104" s="88">
        <v>38149</v>
      </c>
      <c r="B104" s="89" t="s">
        <v>142</v>
      </c>
      <c r="C104" s="88">
        <v>44.591149405943533</v>
      </c>
    </row>
    <row r="105" spans="1:3">
      <c r="A105" s="88">
        <v>38160</v>
      </c>
      <c r="B105" s="89" t="s">
        <v>142</v>
      </c>
      <c r="C105" s="88">
        <v>78.029066128643308</v>
      </c>
    </row>
    <row r="106" spans="1:3">
      <c r="A106" s="88">
        <v>38172</v>
      </c>
      <c r="B106" s="89" t="s">
        <v>133</v>
      </c>
      <c r="C106" s="88">
        <v>43.127675019461222</v>
      </c>
    </row>
    <row r="107" spans="1:3">
      <c r="A107" s="88">
        <v>38154</v>
      </c>
      <c r="B107" s="89" t="s">
        <v>135</v>
      </c>
      <c r="C107" s="88">
        <v>35.803074531617909</v>
      </c>
    </row>
    <row r="108" spans="1:3">
      <c r="A108" s="88">
        <v>38196</v>
      </c>
      <c r="B108" s="89" t="s">
        <v>140</v>
      </c>
      <c r="C108" s="88">
        <v>38.419170183742146</v>
      </c>
    </row>
    <row r="109" spans="1:3">
      <c r="A109" s="88">
        <v>38193</v>
      </c>
      <c r="B109" s="89" t="s">
        <v>142</v>
      </c>
      <c r="C109" s="88">
        <v>97.456194529089075</v>
      </c>
    </row>
    <row r="110" spans="1:3">
      <c r="A110" s="88">
        <v>38156</v>
      </c>
      <c r="B110" s="89" t="s">
        <v>141</v>
      </c>
      <c r="C110" s="88">
        <v>2.9402630581945921</v>
      </c>
    </row>
    <row r="111" spans="1:3">
      <c r="A111" s="88">
        <v>38182</v>
      </c>
      <c r="B111" s="89" t="s">
        <v>140</v>
      </c>
      <c r="C111" s="88">
        <v>95.181937436417698</v>
      </c>
    </row>
    <row r="112" spans="1:3">
      <c r="A112" s="88">
        <v>38183</v>
      </c>
      <c r="B112" s="89" t="s">
        <v>138</v>
      </c>
      <c r="C112" s="88">
        <v>80.925979965119282</v>
      </c>
    </row>
    <row r="113" spans="1:3">
      <c r="A113" s="88">
        <v>38154</v>
      </c>
      <c r="B113" s="89" t="s">
        <v>141</v>
      </c>
      <c r="C113" s="88">
        <v>82.726788848382554</v>
      </c>
    </row>
    <row r="114" spans="1:3">
      <c r="A114" s="88">
        <v>38196</v>
      </c>
      <c r="B114" s="89" t="s">
        <v>141</v>
      </c>
      <c r="C114" s="88">
        <v>4.0282653588074924</v>
      </c>
    </row>
    <row r="115" spans="1:3">
      <c r="A115" s="88">
        <v>38181</v>
      </c>
      <c r="B115" s="89" t="s">
        <v>133</v>
      </c>
      <c r="C115" s="88">
        <v>40.890224576454415</v>
      </c>
    </row>
    <row r="116" spans="1:3">
      <c r="A116" s="88">
        <v>38158</v>
      </c>
      <c r="B116" s="89" t="s">
        <v>141</v>
      </c>
      <c r="C116" s="88">
        <v>98.464490125707812</v>
      </c>
    </row>
    <row r="117" spans="1:3">
      <c r="A117" s="88">
        <v>38161</v>
      </c>
      <c r="B117" s="89" t="s">
        <v>142</v>
      </c>
      <c r="C117" s="88">
        <v>23.966737785370707</v>
      </c>
    </row>
    <row r="118" spans="1:3">
      <c r="A118" s="88">
        <v>38193</v>
      </c>
      <c r="B118" s="89" t="s">
        <v>141</v>
      </c>
      <c r="C118" s="88">
        <v>15.171859692270173</v>
      </c>
    </row>
    <row r="119" spans="1:3">
      <c r="A119" s="88">
        <v>38157</v>
      </c>
      <c r="B119" s="89" t="s">
        <v>142</v>
      </c>
      <c r="C119" s="88">
        <v>15.629165987139015</v>
      </c>
    </row>
    <row r="120" spans="1:3">
      <c r="A120" s="88">
        <v>38194</v>
      </c>
      <c r="B120" s="89" t="s">
        <v>135</v>
      </c>
      <c r="C120" s="88">
        <v>12.391253076671127</v>
      </c>
    </row>
    <row r="121" spans="1:3">
      <c r="A121" s="88">
        <v>38156</v>
      </c>
      <c r="B121" s="89" t="s">
        <v>141</v>
      </c>
      <c r="C121" s="88">
        <v>72.038617101423142</v>
      </c>
    </row>
    <row r="122" spans="1:3">
      <c r="A122" s="88">
        <v>38179</v>
      </c>
      <c r="B122" s="89" t="s">
        <v>135</v>
      </c>
      <c r="C122" s="88">
        <v>15.013838297230569</v>
      </c>
    </row>
    <row r="123" spans="1:3">
      <c r="A123" s="88">
        <v>38194</v>
      </c>
      <c r="B123" s="89" t="s">
        <v>138</v>
      </c>
      <c r="C123" s="88">
        <v>1.1805194112918471</v>
      </c>
    </row>
    <row r="124" spans="1:3">
      <c r="A124" s="88">
        <v>38145</v>
      </c>
      <c r="B124" s="89" t="s">
        <v>141</v>
      </c>
      <c r="C124" s="88">
        <v>84.103456656085058</v>
      </c>
    </row>
    <row r="125" spans="1:3">
      <c r="A125" s="88">
        <v>38152</v>
      </c>
      <c r="B125" s="89" t="s">
        <v>141</v>
      </c>
      <c r="C125" s="88">
        <v>23.171059032344576</v>
      </c>
    </row>
    <row r="126" spans="1:3">
      <c r="A126" s="88">
        <v>38177</v>
      </c>
      <c r="B126" s="89" t="s">
        <v>135</v>
      </c>
      <c r="C126" s="88">
        <v>87.282561690157053</v>
      </c>
    </row>
    <row r="127" spans="1:3">
      <c r="A127" s="88">
        <v>38198</v>
      </c>
      <c r="B127" s="89" t="s">
        <v>133</v>
      </c>
      <c r="C127" s="88">
        <v>97.8582781653284</v>
      </c>
    </row>
    <row r="128" spans="1:3">
      <c r="A128" s="88">
        <v>38178</v>
      </c>
      <c r="B128" s="89" t="s">
        <v>133</v>
      </c>
      <c r="C128" s="88">
        <v>16.10596941026019</v>
      </c>
    </row>
    <row r="129" spans="1:3">
      <c r="A129" s="88">
        <v>38163</v>
      </c>
      <c r="B129" s="89" t="s">
        <v>138</v>
      </c>
      <c r="C129" s="88">
        <v>73.026674805967843</v>
      </c>
    </row>
    <row r="130" spans="1:3">
      <c r="A130" s="88">
        <v>38188</v>
      </c>
      <c r="B130" s="89" t="s">
        <v>135</v>
      </c>
      <c r="C130" s="88">
        <v>88.387322469688016</v>
      </c>
    </row>
    <row r="131" spans="1:3">
      <c r="A131" s="88">
        <v>38199</v>
      </c>
      <c r="B131" s="89" t="s">
        <v>141</v>
      </c>
      <c r="C131" s="88">
        <v>98.184223054930214</v>
      </c>
    </row>
    <row r="132" spans="1:3">
      <c r="A132" s="88">
        <v>38146</v>
      </c>
      <c r="B132" s="89" t="s">
        <v>138</v>
      </c>
      <c r="C132" s="88">
        <v>23.365955760416956</v>
      </c>
    </row>
    <row r="133" spans="1:3">
      <c r="A133" s="88">
        <v>38161</v>
      </c>
      <c r="B133" s="89" t="s">
        <v>141</v>
      </c>
      <c r="C133" s="88">
        <v>27.370148992542553</v>
      </c>
    </row>
    <row r="134" spans="1:3">
      <c r="A134" s="88">
        <v>38156</v>
      </c>
      <c r="B134" s="89" t="s">
        <v>141</v>
      </c>
      <c r="C134" s="88">
        <v>61.70514585571658</v>
      </c>
    </row>
    <row r="135" spans="1:3">
      <c r="A135" s="88">
        <v>38149</v>
      </c>
      <c r="B135" s="89" t="s">
        <v>142</v>
      </c>
      <c r="C135" s="88">
        <v>35.723508038474264</v>
      </c>
    </row>
    <row r="136" spans="1:3">
      <c r="A136" s="88">
        <v>38188</v>
      </c>
      <c r="B136" s="89" t="s">
        <v>140</v>
      </c>
      <c r="C136" s="88">
        <v>65.890906303638985</v>
      </c>
    </row>
    <row r="137" spans="1:3">
      <c r="A137" s="88">
        <v>38157</v>
      </c>
      <c r="B137" s="89" t="s">
        <v>142</v>
      </c>
      <c r="C137" s="88">
        <v>98.36521313576047</v>
      </c>
    </row>
    <row r="138" spans="1:3">
      <c r="A138" s="88">
        <v>38194</v>
      </c>
      <c r="B138" s="89" t="s">
        <v>141</v>
      </c>
      <c r="C138" s="88">
        <v>3.0829072918374667</v>
      </c>
    </row>
    <row r="139" spans="1:3">
      <c r="A139" s="88">
        <v>38160</v>
      </c>
      <c r="B139" s="89" t="s">
        <v>135</v>
      </c>
      <c r="C139" s="88">
        <v>26.095300906963836</v>
      </c>
    </row>
    <row r="140" spans="1:3">
      <c r="A140" s="88">
        <v>38147</v>
      </c>
      <c r="B140" s="89" t="s">
        <v>138</v>
      </c>
      <c r="C140" s="88">
        <v>40.373176112504524</v>
      </c>
    </row>
    <row r="141" spans="1:3">
      <c r="A141" s="88">
        <v>38190</v>
      </c>
      <c r="B141" s="89" t="s">
        <v>135</v>
      </c>
      <c r="C141" s="88">
        <v>68.518403469719232</v>
      </c>
    </row>
    <row r="142" spans="1:3">
      <c r="A142" s="88">
        <v>38155</v>
      </c>
      <c r="B142" s="89" t="s">
        <v>142</v>
      </c>
      <c r="C142" s="88">
        <v>67.737235078247608</v>
      </c>
    </row>
    <row r="143" spans="1:3">
      <c r="A143" s="88">
        <v>38186</v>
      </c>
      <c r="B143" s="89" t="s">
        <v>133</v>
      </c>
      <c r="C143" s="88">
        <v>76.351349611554653</v>
      </c>
    </row>
    <row r="144" spans="1:3">
      <c r="A144" s="88">
        <v>38179</v>
      </c>
      <c r="B144" s="89" t="s">
        <v>135</v>
      </c>
      <c r="C144" s="88">
        <v>63.329112987436261</v>
      </c>
    </row>
    <row r="145" spans="1:3">
      <c r="A145" s="88">
        <v>38178</v>
      </c>
      <c r="B145" s="89" t="s">
        <v>135</v>
      </c>
      <c r="C145" s="88">
        <v>63.684166216575441</v>
      </c>
    </row>
    <row r="146" spans="1:3">
      <c r="A146" s="88">
        <v>38194</v>
      </c>
      <c r="B146" s="89" t="s">
        <v>135</v>
      </c>
      <c r="C146" s="88">
        <v>41.598875009287909</v>
      </c>
    </row>
    <row r="147" spans="1:3">
      <c r="A147" s="88">
        <v>38195</v>
      </c>
      <c r="B147" s="89" t="s">
        <v>135</v>
      </c>
      <c r="C147" s="88">
        <v>6.8751111063037662</v>
      </c>
    </row>
    <row r="148" spans="1:3">
      <c r="A148" s="88">
        <v>38156</v>
      </c>
      <c r="B148" s="89" t="s">
        <v>138</v>
      </c>
      <c r="C148" s="88">
        <v>54.443105835567287</v>
      </c>
    </row>
    <row r="149" spans="1:3">
      <c r="A149" s="88">
        <v>38182</v>
      </c>
      <c r="B149" s="89" t="s">
        <v>141</v>
      </c>
      <c r="C149" s="88">
        <v>2.12130235269683</v>
      </c>
    </row>
    <row r="150" spans="1:3">
      <c r="A150" s="88">
        <v>38178</v>
      </c>
      <c r="B150" s="89" t="s">
        <v>135</v>
      </c>
      <c r="C150" s="88">
        <v>77.210160737435359</v>
      </c>
    </row>
    <row r="151" spans="1:3">
      <c r="A151" s="88">
        <v>38190</v>
      </c>
      <c r="B151" s="89" t="s">
        <v>133</v>
      </c>
      <c r="C151" s="88">
        <v>98.040533292000561</v>
      </c>
    </row>
    <row r="152" spans="1:3">
      <c r="A152" s="88">
        <v>38183</v>
      </c>
      <c r="B152" s="89" t="s">
        <v>142</v>
      </c>
      <c r="C152" s="88">
        <v>63.932074924477348</v>
      </c>
    </row>
    <row r="153" spans="1:3">
      <c r="A153" s="88">
        <v>38198</v>
      </c>
      <c r="B153" s="89" t="s">
        <v>142</v>
      </c>
      <c r="C153" s="88">
        <v>69.253925198546426</v>
      </c>
    </row>
    <row r="154" spans="1:3">
      <c r="A154" s="88">
        <v>38144</v>
      </c>
      <c r="B154" s="89" t="s">
        <v>141</v>
      </c>
      <c r="C154" s="88">
        <v>7.7943306409936408</v>
      </c>
    </row>
    <row r="155" spans="1:3">
      <c r="A155" s="88">
        <v>38160</v>
      </c>
      <c r="B155" s="89" t="s">
        <v>142</v>
      </c>
      <c r="C155" s="88">
        <v>75.377931130296403</v>
      </c>
    </row>
    <row r="156" spans="1:3">
      <c r="A156" s="88">
        <v>38163</v>
      </c>
      <c r="B156" s="89" t="s">
        <v>138</v>
      </c>
      <c r="C156" s="88">
        <v>63.461383283894747</v>
      </c>
    </row>
    <row r="157" spans="1:3">
      <c r="A157" s="88">
        <v>38146</v>
      </c>
      <c r="B157" s="89" t="s">
        <v>138</v>
      </c>
      <c r="C157" s="88">
        <v>50.477785223835035</v>
      </c>
    </row>
    <row r="158" spans="1:3">
      <c r="A158" s="88">
        <v>38151</v>
      </c>
      <c r="B158" s="89" t="s">
        <v>140</v>
      </c>
      <c r="C158" s="88">
        <v>34.74486763926523</v>
      </c>
    </row>
    <row r="159" spans="1:3">
      <c r="A159" s="88">
        <v>38156</v>
      </c>
      <c r="B159" s="89" t="s">
        <v>141</v>
      </c>
      <c r="C159" s="88">
        <v>35.771674184669507</v>
      </c>
    </row>
    <row r="160" spans="1:3">
      <c r="A160" s="88">
        <v>38159</v>
      </c>
      <c r="B160" s="89" t="s">
        <v>135</v>
      </c>
      <c r="C160" s="88">
        <v>93.963408917033362</v>
      </c>
    </row>
    <row r="161" spans="1:3">
      <c r="A161" s="88">
        <v>38164</v>
      </c>
      <c r="B161" s="89" t="s">
        <v>140</v>
      </c>
      <c r="C161" s="88">
        <v>82.015357978710625</v>
      </c>
    </row>
    <row r="162" spans="1:3">
      <c r="A162" s="88">
        <v>38160</v>
      </c>
      <c r="B162" s="89" t="s">
        <v>135</v>
      </c>
      <c r="C162" s="88">
        <v>0.25057353202104782</v>
      </c>
    </row>
    <row r="163" spans="1:3">
      <c r="A163" s="88">
        <v>38156</v>
      </c>
      <c r="B163" s="89" t="s">
        <v>133</v>
      </c>
      <c r="C163" s="88">
        <v>40.014165347065678</v>
      </c>
    </row>
    <row r="164" spans="1:3">
      <c r="A164" s="88">
        <v>38172</v>
      </c>
      <c r="B164" s="89" t="s">
        <v>141</v>
      </c>
      <c r="C164" s="88">
        <v>83.303012062452609</v>
      </c>
    </row>
    <row r="165" spans="1:3">
      <c r="A165" s="88">
        <v>38181</v>
      </c>
      <c r="B165" s="89" t="s">
        <v>138</v>
      </c>
      <c r="C165" s="88">
        <v>36.031175064867369</v>
      </c>
    </row>
    <row r="166" spans="1:3">
      <c r="A166" s="88">
        <v>38194</v>
      </c>
      <c r="B166" s="89" t="s">
        <v>142</v>
      </c>
      <c r="C166" s="88">
        <v>68.141217643321951</v>
      </c>
    </row>
    <row r="167" spans="1:3">
      <c r="A167" s="88">
        <v>38198</v>
      </c>
      <c r="B167" s="89" t="s">
        <v>135</v>
      </c>
      <c r="C167" s="88">
        <v>48.665819012080576</v>
      </c>
    </row>
    <row r="168" spans="1:3">
      <c r="A168" s="88">
        <v>38146</v>
      </c>
      <c r="B168" s="89" t="s">
        <v>138</v>
      </c>
      <c r="C168" s="88">
        <v>7.5580422685074922</v>
      </c>
    </row>
    <row r="169" spans="1:3">
      <c r="A169" s="88">
        <v>38147</v>
      </c>
      <c r="B169" s="89" t="s">
        <v>135</v>
      </c>
      <c r="C169" s="88">
        <v>81.161432170071123</v>
      </c>
    </row>
    <row r="170" spans="1:3">
      <c r="A170" s="88">
        <v>38157</v>
      </c>
      <c r="B170" s="89" t="s">
        <v>135</v>
      </c>
      <c r="C170" s="88">
        <v>5.1176080574452776</v>
      </c>
    </row>
    <row r="171" spans="1:3">
      <c r="A171" s="88">
        <v>38155</v>
      </c>
      <c r="B171" s="89" t="s">
        <v>140</v>
      </c>
      <c r="C171" s="88">
        <v>85.82465990307071</v>
      </c>
    </row>
    <row r="172" spans="1:3">
      <c r="A172" s="88">
        <v>38158</v>
      </c>
      <c r="B172" s="89" t="s">
        <v>142</v>
      </c>
      <c r="C172" s="88">
        <v>48.97308746155209</v>
      </c>
    </row>
    <row r="173" spans="1:3">
      <c r="A173" s="88">
        <v>38152</v>
      </c>
      <c r="B173" s="89" t="s">
        <v>133</v>
      </c>
      <c r="C173" s="88">
        <v>14.105268342069193</v>
      </c>
    </row>
    <row r="174" spans="1:3">
      <c r="A174" s="88">
        <v>38199</v>
      </c>
      <c r="B174" s="89" t="s">
        <v>142</v>
      </c>
      <c r="C174" s="88">
        <v>5.0089575978354617</v>
      </c>
    </row>
    <row r="175" spans="1:3">
      <c r="A175" s="88">
        <v>38150</v>
      </c>
      <c r="B175" s="89" t="s">
        <v>135</v>
      </c>
      <c r="C175" s="88">
        <v>86.160663502453701</v>
      </c>
    </row>
    <row r="176" spans="1:3">
      <c r="A176" s="88">
        <v>38189</v>
      </c>
      <c r="B176" s="89" t="s">
        <v>133</v>
      </c>
      <c r="C176" s="88">
        <v>93.988904181193618</v>
      </c>
    </row>
    <row r="177" spans="1:3">
      <c r="A177" s="88">
        <v>38196</v>
      </c>
      <c r="B177" s="89" t="s">
        <v>135</v>
      </c>
      <c r="C177" s="88">
        <v>57.608477365256206</v>
      </c>
    </row>
    <row r="178" spans="1:3">
      <c r="A178" s="88">
        <v>38183</v>
      </c>
      <c r="B178" s="89" t="s">
        <v>138</v>
      </c>
      <c r="C178" s="88">
        <v>25.591739718701277</v>
      </c>
    </row>
    <row r="179" spans="1:3">
      <c r="A179" s="88">
        <v>38148</v>
      </c>
      <c r="B179" s="89" t="s">
        <v>142</v>
      </c>
      <c r="C179" s="88">
        <v>51.074682724744804</v>
      </c>
    </row>
    <row r="180" spans="1:3">
      <c r="A180" s="88">
        <v>38176</v>
      </c>
      <c r="B180" s="89" t="s">
        <v>142</v>
      </c>
      <c r="C180" s="88">
        <v>11.967207207282836</v>
      </c>
    </row>
    <row r="181" spans="1:3">
      <c r="A181" s="88">
        <v>38194</v>
      </c>
      <c r="B181" s="89" t="s">
        <v>142</v>
      </c>
      <c r="C181" s="88">
        <v>36.227556715935982</v>
      </c>
    </row>
    <row r="182" spans="1:3">
      <c r="A182" s="88">
        <v>38144</v>
      </c>
      <c r="B182" s="89" t="s">
        <v>142</v>
      </c>
      <c r="C182" s="88">
        <v>43.449251080003663</v>
      </c>
    </row>
    <row r="183" spans="1:3">
      <c r="A183" s="88">
        <v>38148</v>
      </c>
      <c r="B183" s="89" t="s">
        <v>141</v>
      </c>
      <c r="C183" s="88">
        <v>94.788953930463293</v>
      </c>
    </row>
    <row r="184" spans="1:3">
      <c r="A184" s="88">
        <v>38187</v>
      </c>
      <c r="B184" s="89" t="s">
        <v>142</v>
      </c>
      <c r="C184" s="88">
        <v>46.357158767328222</v>
      </c>
    </row>
    <row r="185" spans="1:3">
      <c r="A185" s="88">
        <v>38172</v>
      </c>
      <c r="B185" s="89" t="s">
        <v>140</v>
      </c>
      <c r="C185" s="88">
        <v>38.338786728313544</v>
      </c>
    </row>
    <row r="186" spans="1:3">
      <c r="A186" s="88">
        <v>38171</v>
      </c>
      <c r="B186" s="89" t="s">
        <v>135</v>
      </c>
      <c r="C186" s="88">
        <v>36.943000314298779</v>
      </c>
    </row>
    <row r="187" spans="1:3">
      <c r="A187" s="88">
        <v>38170</v>
      </c>
      <c r="B187" s="89" t="s">
        <v>142</v>
      </c>
      <c r="C187" s="88">
        <v>16.120131381765024</v>
      </c>
    </row>
    <row r="188" spans="1:3">
      <c r="A188" s="88">
        <v>38171</v>
      </c>
      <c r="B188" s="89" t="s">
        <v>142</v>
      </c>
      <c r="C188" s="88">
        <v>85.683228533894891</v>
      </c>
    </row>
    <row r="189" spans="1:3">
      <c r="A189" s="88">
        <v>38179</v>
      </c>
      <c r="B189" s="89" t="s">
        <v>142</v>
      </c>
      <c r="C189" s="88">
        <v>0.92297632914508654</v>
      </c>
    </row>
    <row r="190" spans="1:3">
      <c r="A190" s="88">
        <v>38155</v>
      </c>
      <c r="B190" s="89" t="s">
        <v>138</v>
      </c>
      <c r="C190" s="88">
        <v>98.368780193089208</v>
      </c>
    </row>
    <row r="191" spans="1:3">
      <c r="A191" s="88">
        <v>38178</v>
      </c>
      <c r="B191" s="89" t="s">
        <v>140</v>
      </c>
      <c r="C191" s="88">
        <v>55.256820698522866</v>
      </c>
    </row>
    <row r="192" spans="1:3">
      <c r="A192" s="88">
        <v>38166</v>
      </c>
      <c r="B192" s="89" t="s">
        <v>142</v>
      </c>
      <c r="C192" s="88">
        <v>41.312913564881228</v>
      </c>
    </row>
    <row r="193" spans="1:3">
      <c r="A193" s="88">
        <v>38178</v>
      </c>
      <c r="B193" s="89" t="s">
        <v>142</v>
      </c>
      <c r="C193" s="88">
        <v>79.270968354909371</v>
      </c>
    </row>
    <row r="194" spans="1:3">
      <c r="A194" s="88">
        <v>38145</v>
      </c>
      <c r="B194" s="89" t="s">
        <v>141</v>
      </c>
      <c r="C194" s="88">
        <v>28.159875600076866</v>
      </c>
    </row>
    <row r="195" spans="1:3">
      <c r="A195" s="88">
        <v>38149</v>
      </c>
      <c r="B195" s="89" t="s">
        <v>135</v>
      </c>
      <c r="C195" s="88">
        <v>14.540986373648312</v>
      </c>
    </row>
    <row r="196" spans="1:3">
      <c r="A196" s="88">
        <v>38143</v>
      </c>
      <c r="B196" s="89" t="s">
        <v>140</v>
      </c>
      <c r="C196" s="88">
        <v>46.338805446122969</v>
      </c>
    </row>
    <row r="197" spans="1:3">
      <c r="A197" s="88">
        <v>38151</v>
      </c>
      <c r="B197" s="89" t="s">
        <v>138</v>
      </c>
      <c r="C197" s="88">
        <v>19.399776611897579</v>
      </c>
    </row>
    <row r="198" spans="1:3">
      <c r="A198" s="88">
        <v>38159</v>
      </c>
      <c r="B198" s="89" t="s">
        <v>138</v>
      </c>
      <c r="C198" s="88">
        <v>57.611064766990317</v>
      </c>
    </row>
    <row r="199" spans="1:3">
      <c r="A199" s="88">
        <v>38158</v>
      </c>
      <c r="B199" s="89" t="s">
        <v>141</v>
      </c>
      <c r="C199" s="88">
        <v>38.207563218080338</v>
      </c>
    </row>
    <row r="200" spans="1:3">
      <c r="A200" s="88">
        <v>38179</v>
      </c>
      <c r="B200" s="89" t="s">
        <v>142</v>
      </c>
      <c r="C200" s="88">
        <v>9.2879620062333856</v>
      </c>
    </row>
    <row r="201" spans="1:3">
      <c r="A201" s="88">
        <v>38171</v>
      </c>
      <c r="B201" s="89" t="s">
        <v>138</v>
      </c>
      <c r="C201" s="88">
        <v>58.648625930353958</v>
      </c>
    </row>
    <row r="202" spans="1:3">
      <c r="A202" s="88">
        <v>38192</v>
      </c>
      <c r="B202" s="89" t="s">
        <v>138</v>
      </c>
      <c r="C202" s="88">
        <v>0.19728295753287384</v>
      </c>
    </row>
    <row r="203" spans="1:3">
      <c r="A203" s="88">
        <v>38163</v>
      </c>
      <c r="B203" s="89" t="s">
        <v>141</v>
      </c>
      <c r="C203" s="88">
        <v>96.607174888805375</v>
      </c>
    </row>
    <row r="204" spans="1:3">
      <c r="A204" s="88">
        <v>38194</v>
      </c>
      <c r="B204" s="89" t="s">
        <v>133</v>
      </c>
      <c r="C204" s="88">
        <v>57.832753739424582</v>
      </c>
    </row>
    <row r="205" spans="1:3">
      <c r="A205" s="88">
        <v>38190</v>
      </c>
      <c r="B205" s="89" t="s">
        <v>141</v>
      </c>
      <c r="C205" s="88">
        <v>69.894786687072539</v>
      </c>
    </row>
    <row r="206" spans="1:3">
      <c r="A206" s="88">
        <v>38176</v>
      </c>
      <c r="B206" s="89" t="s">
        <v>141</v>
      </c>
      <c r="C206" s="88">
        <v>8.3951493826175607</v>
      </c>
    </row>
    <row r="207" spans="1:3">
      <c r="A207" s="88">
        <v>38182</v>
      </c>
      <c r="B207" s="89" t="s">
        <v>138</v>
      </c>
      <c r="C207" s="88">
        <v>14.080772064899971</v>
      </c>
    </row>
    <row r="208" spans="1:3">
      <c r="A208" s="88">
        <v>38191</v>
      </c>
      <c r="B208" s="89" t="s">
        <v>141</v>
      </c>
      <c r="C208" s="88">
        <v>89.837383980456664</v>
      </c>
    </row>
    <row r="209" spans="1:3">
      <c r="A209" s="88">
        <v>38146</v>
      </c>
      <c r="B209" s="89" t="s">
        <v>138</v>
      </c>
      <c r="C209" s="88">
        <v>83.756104743303169</v>
      </c>
    </row>
    <row r="210" spans="1:3">
      <c r="A210" s="88">
        <v>38192</v>
      </c>
      <c r="B210" s="89" t="s">
        <v>133</v>
      </c>
      <c r="C210" s="88">
        <v>52.098831422945047</v>
      </c>
    </row>
    <row r="211" spans="1:3">
      <c r="A211" s="88">
        <v>38175</v>
      </c>
      <c r="B211" s="89" t="s">
        <v>138</v>
      </c>
      <c r="C211" s="88">
        <v>77.113426955648407</v>
      </c>
    </row>
    <row r="212" spans="1:3">
      <c r="A212" s="88">
        <v>38170</v>
      </c>
      <c r="B212" s="89" t="s">
        <v>138</v>
      </c>
      <c r="C212" s="88">
        <v>29.188064425919524</v>
      </c>
    </row>
    <row r="213" spans="1:3">
      <c r="A213" s="88">
        <v>38151</v>
      </c>
      <c r="B213" s="89" t="s">
        <v>138</v>
      </c>
      <c r="C213" s="88">
        <v>79.514108070911917</v>
      </c>
    </row>
    <row r="214" spans="1:3">
      <c r="A214" s="88">
        <v>38190</v>
      </c>
      <c r="B214" s="89" t="s">
        <v>141</v>
      </c>
      <c r="C214" s="88">
        <v>7.3168090223063755</v>
      </c>
    </row>
    <row r="215" spans="1:3">
      <c r="A215" s="88">
        <v>38156</v>
      </c>
      <c r="B215" s="89" t="s">
        <v>133</v>
      </c>
      <c r="C215" s="88">
        <v>3.878035241729183</v>
      </c>
    </row>
    <row r="216" spans="1:3">
      <c r="A216" s="88">
        <v>38162</v>
      </c>
      <c r="B216" s="89" t="s">
        <v>140</v>
      </c>
      <c r="C216" s="88">
        <v>66.457870413933591</v>
      </c>
    </row>
    <row r="217" spans="1:3">
      <c r="A217" s="88">
        <v>38196</v>
      </c>
      <c r="B217" s="89" t="s">
        <v>140</v>
      </c>
      <c r="C217" s="88">
        <v>84.751585904736174</v>
      </c>
    </row>
    <row r="218" spans="1:3">
      <c r="A218" s="88">
        <v>38187</v>
      </c>
      <c r="B218" s="89" t="s">
        <v>135</v>
      </c>
      <c r="C218" s="88">
        <v>42.313778524173173</v>
      </c>
    </row>
    <row r="219" spans="1:3">
      <c r="A219" s="88">
        <v>38191</v>
      </c>
      <c r="B219" s="89" t="s">
        <v>141</v>
      </c>
      <c r="C219" s="88">
        <v>95.409956326089414</v>
      </c>
    </row>
    <row r="220" spans="1:3">
      <c r="A220" s="88">
        <v>38176</v>
      </c>
      <c r="B220" s="89" t="s">
        <v>135</v>
      </c>
      <c r="C220" s="88">
        <v>93.511279631028003</v>
      </c>
    </row>
    <row r="221" spans="1:3">
      <c r="A221" s="88">
        <v>38152</v>
      </c>
      <c r="B221" s="89" t="s">
        <v>135</v>
      </c>
      <c r="C221" s="88">
        <v>96.677769939887085</v>
      </c>
    </row>
    <row r="222" spans="1:3">
      <c r="A222" s="88">
        <v>38198</v>
      </c>
      <c r="B222" s="89" t="s">
        <v>133</v>
      </c>
      <c r="C222" s="88">
        <v>20.616591494750015</v>
      </c>
    </row>
    <row r="223" spans="1:3">
      <c r="A223" s="88">
        <v>38180</v>
      </c>
      <c r="B223" s="89" t="s">
        <v>133</v>
      </c>
      <c r="C223" s="88">
        <v>40.515169930912812</v>
      </c>
    </row>
    <row r="224" spans="1:3">
      <c r="A224" s="88">
        <v>38184</v>
      </c>
      <c r="B224" s="89" t="s">
        <v>133</v>
      </c>
      <c r="C224" s="88">
        <v>1.763504986246911</v>
      </c>
    </row>
    <row r="225" spans="1:3">
      <c r="A225" s="88">
        <v>38190</v>
      </c>
      <c r="B225" s="89" t="s">
        <v>142</v>
      </c>
      <c r="C225" s="88">
        <v>96.077856715709828</v>
      </c>
    </row>
    <row r="226" spans="1:3">
      <c r="A226" s="88">
        <v>38161</v>
      </c>
      <c r="B226" s="89" t="s">
        <v>142</v>
      </c>
      <c r="C226" s="88">
        <v>12.867828648479351</v>
      </c>
    </row>
    <row r="227" spans="1:3">
      <c r="A227" s="88">
        <v>38177</v>
      </c>
      <c r="B227" s="89" t="s">
        <v>138</v>
      </c>
      <c r="C227" s="88">
        <v>23.622007446150949</v>
      </c>
    </row>
    <row r="228" spans="1:3">
      <c r="A228" s="88">
        <v>38184</v>
      </c>
      <c r="B228" s="89" t="s">
        <v>142</v>
      </c>
      <c r="C228" s="88">
        <v>41.462426362635796</v>
      </c>
    </row>
    <row r="229" spans="1:3">
      <c r="A229" s="88">
        <v>38146</v>
      </c>
      <c r="B229" s="89" t="s">
        <v>138</v>
      </c>
      <c r="C229" s="88">
        <v>69.720021354888772</v>
      </c>
    </row>
    <row r="230" spans="1:3">
      <c r="A230" s="88">
        <v>38152</v>
      </c>
      <c r="B230" s="89" t="s">
        <v>142</v>
      </c>
      <c r="C230" s="88">
        <v>16.12346882408664</v>
      </c>
    </row>
    <row r="231" spans="1:3">
      <c r="A231" s="88">
        <v>38180</v>
      </c>
      <c r="B231" s="89" t="s">
        <v>133</v>
      </c>
      <c r="C231" s="88">
        <v>86.121066161167306</v>
      </c>
    </row>
    <row r="232" spans="1:3">
      <c r="A232" s="88">
        <v>38187</v>
      </c>
      <c r="B232" s="89" t="s">
        <v>135</v>
      </c>
      <c r="C232" s="88">
        <v>19.719477483572057</v>
      </c>
    </row>
    <row r="233" spans="1:3">
      <c r="A233" s="88">
        <v>38174</v>
      </c>
      <c r="B233" s="89" t="s">
        <v>135</v>
      </c>
      <c r="C233" s="88">
        <v>64.494306768911883</v>
      </c>
    </row>
    <row r="234" spans="1:3">
      <c r="A234" s="88">
        <v>38196</v>
      </c>
      <c r="B234" s="89" t="s">
        <v>135</v>
      </c>
      <c r="C234" s="88">
        <v>85.586331494427142</v>
      </c>
    </row>
    <row r="235" spans="1:3">
      <c r="A235" s="88">
        <v>38172</v>
      </c>
      <c r="B235" s="89" t="s">
        <v>141</v>
      </c>
      <c r="C235" s="88">
        <v>9.7306235242332164</v>
      </c>
    </row>
    <row r="236" spans="1:3">
      <c r="A236" s="88">
        <v>38166</v>
      </c>
      <c r="B236" s="89" t="s">
        <v>135</v>
      </c>
      <c r="C236" s="88">
        <v>21.829609807914085</v>
      </c>
    </row>
    <row r="237" spans="1:3">
      <c r="A237" s="88">
        <v>38158</v>
      </c>
      <c r="B237" s="89" t="s">
        <v>135</v>
      </c>
      <c r="C237" s="88">
        <v>81.081427238550845</v>
      </c>
    </row>
    <row r="238" spans="1:3">
      <c r="A238" s="88">
        <v>38197</v>
      </c>
      <c r="B238" s="89" t="s">
        <v>135</v>
      </c>
      <c r="C238" s="88">
        <v>96.01465723727101</v>
      </c>
    </row>
    <row r="239" spans="1:3">
      <c r="A239" s="88">
        <v>38185</v>
      </c>
      <c r="B239" s="89" t="s">
        <v>133</v>
      </c>
      <c r="C239" s="88">
        <v>89.438436203771232</v>
      </c>
    </row>
    <row r="240" spans="1:3">
      <c r="A240" s="88">
        <v>38175</v>
      </c>
      <c r="B240" s="89" t="s">
        <v>135</v>
      </c>
      <c r="C240" s="88">
        <v>80.507922384299334</v>
      </c>
    </row>
    <row r="241" spans="1:3">
      <c r="A241" s="88">
        <v>38169</v>
      </c>
      <c r="B241" s="89" t="s">
        <v>133</v>
      </c>
      <c r="C241" s="88">
        <v>28.231277387474218</v>
      </c>
    </row>
    <row r="242" spans="1:3">
      <c r="A242" s="88">
        <v>38183</v>
      </c>
      <c r="B242" s="89" t="s">
        <v>142</v>
      </c>
      <c r="C242" s="88">
        <v>58.945840400915131</v>
      </c>
    </row>
    <row r="243" spans="1:3">
      <c r="A243" s="88">
        <v>38144</v>
      </c>
      <c r="B243" s="89" t="s">
        <v>142</v>
      </c>
      <c r="C243" s="88">
        <v>9.5039011445271271</v>
      </c>
    </row>
    <row r="244" spans="1:3">
      <c r="A244" s="88">
        <v>38150</v>
      </c>
      <c r="B244" s="89" t="s">
        <v>142</v>
      </c>
      <c r="C244" s="88">
        <v>65.786413929451641</v>
      </c>
    </row>
    <row r="245" spans="1:3">
      <c r="A245" s="88">
        <v>38177</v>
      </c>
      <c r="B245" s="89" t="s">
        <v>133</v>
      </c>
      <c r="C245" s="88">
        <v>98.680852633533192</v>
      </c>
    </row>
    <row r="246" spans="1:3">
      <c r="A246" s="88">
        <v>38178</v>
      </c>
      <c r="B246" s="89" t="s">
        <v>140</v>
      </c>
      <c r="C246" s="88">
        <v>12.124788529949448</v>
      </c>
    </row>
    <row r="247" spans="1:3">
      <c r="A247" s="88">
        <v>38162</v>
      </c>
      <c r="B247" s="89" t="s">
        <v>142</v>
      </c>
      <c r="C247" s="88">
        <v>70.826900731954993</v>
      </c>
    </row>
    <row r="248" spans="1:3">
      <c r="A248" s="88">
        <v>38192</v>
      </c>
      <c r="B248" s="89" t="s">
        <v>135</v>
      </c>
      <c r="C248" s="88">
        <v>97.0216570818381</v>
      </c>
    </row>
    <row r="249" spans="1:3">
      <c r="A249" s="88">
        <v>38168</v>
      </c>
      <c r="B249" s="89" t="s">
        <v>138</v>
      </c>
      <c r="C249" s="88">
        <v>1.5147020626292473</v>
      </c>
    </row>
    <row r="250" spans="1:3">
      <c r="A250" s="88">
        <v>38167</v>
      </c>
      <c r="B250" s="89" t="s">
        <v>138</v>
      </c>
      <c r="C250" s="88">
        <v>72.180061297430271</v>
      </c>
    </row>
    <row r="251" spans="1:3">
      <c r="A251" s="88">
        <v>38156</v>
      </c>
      <c r="B251" s="89" t="s">
        <v>133</v>
      </c>
      <c r="C251" s="88">
        <v>31.193467809927444</v>
      </c>
    </row>
    <row r="252" spans="1:3">
      <c r="A252" s="88">
        <v>38171</v>
      </c>
      <c r="B252" s="89" t="s">
        <v>140</v>
      </c>
      <c r="C252" s="88">
        <v>53.213528232136234</v>
      </c>
    </row>
    <row r="253" spans="1:3">
      <c r="A253" s="88">
        <v>38150</v>
      </c>
      <c r="B253" s="89" t="s">
        <v>135</v>
      </c>
      <c r="C253" s="88">
        <v>19.237560414238075</v>
      </c>
    </row>
    <row r="254" spans="1:3">
      <c r="A254" s="88">
        <v>38169</v>
      </c>
      <c r="B254" s="89" t="s">
        <v>141</v>
      </c>
      <c r="C254" s="88">
        <v>67.406384773486835</v>
      </c>
    </row>
    <row r="255" spans="1:3">
      <c r="A255" s="88">
        <v>38162</v>
      </c>
      <c r="B255" s="89" t="s">
        <v>141</v>
      </c>
      <c r="C255" s="88">
        <v>98.385731970753838</v>
      </c>
    </row>
    <row r="256" spans="1:3">
      <c r="A256" s="88">
        <v>38180</v>
      </c>
      <c r="B256" s="89" t="s">
        <v>138</v>
      </c>
      <c r="C256" s="88">
        <v>14.619412792177044</v>
      </c>
    </row>
    <row r="257" spans="1:3">
      <c r="A257" s="88">
        <v>38189</v>
      </c>
      <c r="B257" s="89" t="s">
        <v>135</v>
      </c>
      <c r="C257" s="88">
        <v>77.66963514029041</v>
      </c>
    </row>
    <row r="258" spans="1:3">
      <c r="A258" s="88">
        <v>38143</v>
      </c>
      <c r="B258" s="89" t="s">
        <v>141</v>
      </c>
      <c r="C258" s="88">
        <v>10.819319512793024</v>
      </c>
    </row>
    <row r="259" spans="1:3">
      <c r="A259" s="88">
        <v>38186</v>
      </c>
      <c r="B259" s="89" t="s">
        <v>133</v>
      </c>
      <c r="C259" s="88">
        <v>49.556021445831668</v>
      </c>
    </row>
    <row r="260" spans="1:3">
      <c r="A260" s="88">
        <v>38168</v>
      </c>
      <c r="B260" s="89" t="s">
        <v>135</v>
      </c>
      <c r="C260" s="88">
        <v>21.477285747016172</v>
      </c>
    </row>
    <row r="261" spans="1:3">
      <c r="A261" s="88">
        <v>38161</v>
      </c>
      <c r="B261" s="89" t="s">
        <v>138</v>
      </c>
      <c r="C261" s="88">
        <v>36.819096282022912</v>
      </c>
    </row>
    <row r="262" spans="1:3">
      <c r="A262" s="88">
        <v>38175</v>
      </c>
      <c r="B262" s="89" t="s">
        <v>141</v>
      </c>
      <c r="C262" s="88">
        <v>93.851510680814783</v>
      </c>
    </row>
    <row r="263" spans="1:3">
      <c r="A263" s="88">
        <v>38196</v>
      </c>
      <c r="B263" s="89" t="s">
        <v>141</v>
      </c>
      <c r="C263" s="88">
        <v>21.084687792554814</v>
      </c>
    </row>
    <row r="264" spans="1:3">
      <c r="A264" s="88">
        <v>38155</v>
      </c>
      <c r="B264" s="89" t="s">
        <v>140</v>
      </c>
      <c r="C264" s="88">
        <v>21.830765908542162</v>
      </c>
    </row>
    <row r="265" spans="1:3">
      <c r="A265" s="88">
        <v>38180</v>
      </c>
      <c r="B265" s="89" t="s">
        <v>140</v>
      </c>
      <c r="C265" s="88">
        <v>30.19047938762942</v>
      </c>
    </row>
    <row r="266" spans="1:3">
      <c r="A266" s="88">
        <v>38161</v>
      </c>
      <c r="B266" s="89" t="s">
        <v>135</v>
      </c>
      <c r="C266" s="88">
        <v>16.771108622277531</v>
      </c>
    </row>
    <row r="267" spans="1:3">
      <c r="A267" s="88">
        <v>38144</v>
      </c>
      <c r="B267" s="89" t="s">
        <v>133</v>
      </c>
      <c r="C267" s="88">
        <v>86.905166317953601</v>
      </c>
    </row>
    <row r="268" spans="1:3">
      <c r="A268" s="88">
        <v>38191</v>
      </c>
      <c r="B268" s="89" t="s">
        <v>138</v>
      </c>
      <c r="C268" s="88">
        <v>86.413376689371546</v>
      </c>
    </row>
    <row r="269" spans="1:3">
      <c r="A269" s="88">
        <v>38184</v>
      </c>
      <c r="B269" s="89" t="s">
        <v>140</v>
      </c>
      <c r="C269" s="88">
        <v>43.087799681976314</v>
      </c>
    </row>
    <row r="270" spans="1:3">
      <c r="A270" s="88">
        <v>38156</v>
      </c>
      <c r="B270" s="89" t="s">
        <v>141</v>
      </c>
      <c r="C270" s="88">
        <v>12.444960299326135</v>
      </c>
    </row>
    <row r="271" spans="1:3">
      <c r="A271" s="88">
        <v>38156</v>
      </c>
      <c r="B271" s="89" t="s">
        <v>135</v>
      </c>
      <c r="C271" s="88">
        <v>11.107963777649864</v>
      </c>
    </row>
    <row r="272" spans="1:3">
      <c r="A272" s="88">
        <v>38189</v>
      </c>
      <c r="B272" s="89" t="s">
        <v>133</v>
      </c>
      <c r="C272" s="88">
        <v>24.273493052008721</v>
      </c>
    </row>
    <row r="273" spans="1:3">
      <c r="A273" s="88">
        <v>38154</v>
      </c>
      <c r="B273" s="89" t="s">
        <v>141</v>
      </c>
      <c r="C273" s="88">
        <v>48.427160247739742</v>
      </c>
    </row>
    <row r="274" spans="1:3">
      <c r="A274" s="88">
        <v>38157</v>
      </c>
      <c r="B274" s="89" t="s">
        <v>133</v>
      </c>
      <c r="C274" s="88">
        <v>68.020292685087853</v>
      </c>
    </row>
    <row r="275" spans="1:3">
      <c r="A275" s="88">
        <v>38146</v>
      </c>
      <c r="B275" s="89" t="s">
        <v>141</v>
      </c>
      <c r="C275" s="88">
        <v>34.42082146346452</v>
      </c>
    </row>
    <row r="276" spans="1:3">
      <c r="A276" s="88">
        <v>38143</v>
      </c>
      <c r="B276" s="89" t="s">
        <v>141</v>
      </c>
      <c r="C276" s="88">
        <v>78.506596896595397</v>
      </c>
    </row>
    <row r="277" spans="1:3">
      <c r="A277" s="88">
        <v>38198</v>
      </c>
      <c r="B277" s="89" t="s">
        <v>142</v>
      </c>
      <c r="C277" s="88">
        <v>81.168656338142412</v>
      </c>
    </row>
    <row r="278" spans="1:3">
      <c r="A278" s="88">
        <v>38159</v>
      </c>
      <c r="B278" s="89" t="s">
        <v>135</v>
      </c>
      <c r="C278" s="88">
        <v>84.37634008312169</v>
      </c>
    </row>
    <row r="279" spans="1:3">
      <c r="A279" s="88">
        <v>38189</v>
      </c>
      <c r="B279" s="89" t="s">
        <v>138</v>
      </c>
      <c r="C279" s="88">
        <v>24.280953430412701</v>
      </c>
    </row>
    <row r="280" spans="1:3">
      <c r="A280" s="88">
        <v>38157</v>
      </c>
      <c r="B280" s="89" t="s">
        <v>142</v>
      </c>
      <c r="C280" s="88">
        <v>12.21903556190107</v>
      </c>
    </row>
    <row r="281" spans="1:3">
      <c r="A281" s="88">
        <v>38191</v>
      </c>
      <c r="B281" s="89" t="s">
        <v>135</v>
      </c>
      <c r="C281" s="88">
        <v>32.022307945785755</v>
      </c>
    </row>
    <row r="282" spans="1:3">
      <c r="A282" s="88">
        <v>38184</v>
      </c>
      <c r="B282" s="89" t="s">
        <v>138</v>
      </c>
      <c r="C282" s="88">
        <v>96.69187349637977</v>
      </c>
    </row>
    <row r="283" spans="1:3">
      <c r="A283" s="88">
        <v>38144</v>
      </c>
      <c r="B283" s="89" t="s">
        <v>133</v>
      </c>
      <c r="C283" s="88">
        <v>17.41936250621081</v>
      </c>
    </row>
    <row r="284" spans="1:3">
      <c r="A284" s="88">
        <v>38188</v>
      </c>
      <c r="B284" s="89" t="s">
        <v>141</v>
      </c>
      <c r="C284" s="88">
        <v>14.397341071429203</v>
      </c>
    </row>
    <row r="285" spans="1:3">
      <c r="A285" s="88">
        <v>38168</v>
      </c>
      <c r="B285" s="89" t="s">
        <v>142</v>
      </c>
      <c r="C285" s="88">
        <v>40.840369070468526</v>
      </c>
    </row>
    <row r="286" spans="1:3">
      <c r="A286" s="88">
        <v>38161</v>
      </c>
      <c r="B286" s="89" t="s">
        <v>141</v>
      </c>
      <c r="C286" s="88">
        <v>60.097719954085171</v>
      </c>
    </row>
    <row r="287" spans="1:3">
      <c r="A287" s="88">
        <v>38160</v>
      </c>
      <c r="B287" s="89" t="s">
        <v>140</v>
      </c>
      <c r="C287" s="88">
        <v>70.30230781182712</v>
      </c>
    </row>
    <row r="288" spans="1:3">
      <c r="A288" s="88">
        <v>38189</v>
      </c>
      <c r="B288" s="89" t="s">
        <v>141</v>
      </c>
      <c r="C288" s="88">
        <v>13.59832701433783</v>
      </c>
    </row>
    <row r="289" spans="1:3">
      <c r="A289" s="88">
        <v>38154</v>
      </c>
      <c r="B289" s="89" t="s">
        <v>140</v>
      </c>
      <c r="C289" s="88">
        <v>53.761578823644676</v>
      </c>
    </row>
    <row r="290" spans="1:3">
      <c r="A290" s="88">
        <v>38161</v>
      </c>
      <c r="B290" s="89" t="s">
        <v>138</v>
      </c>
      <c r="C290" s="88">
        <v>17.404808968417029</v>
      </c>
    </row>
    <row r="291" spans="1:3">
      <c r="A291" s="88">
        <v>38150</v>
      </c>
      <c r="B291" s="89" t="s">
        <v>142</v>
      </c>
      <c r="C291" s="88">
        <v>65.787218420626047</v>
      </c>
    </row>
    <row r="292" spans="1:3">
      <c r="A292" s="88">
        <v>38161</v>
      </c>
      <c r="B292" s="89" t="s">
        <v>142</v>
      </c>
      <c r="C292" s="88">
        <v>36.2432190732533</v>
      </c>
    </row>
    <row r="293" spans="1:3">
      <c r="A293" s="88">
        <v>38157</v>
      </c>
      <c r="B293" s="89" t="s">
        <v>140</v>
      </c>
      <c r="C293" s="88">
        <v>80.298860657679796</v>
      </c>
    </row>
    <row r="294" spans="1:3">
      <c r="A294" s="88">
        <v>38147</v>
      </c>
      <c r="B294" s="89" t="s">
        <v>135</v>
      </c>
      <c r="C294" s="88">
        <v>20.421460763736654</v>
      </c>
    </row>
    <row r="295" spans="1:3">
      <c r="A295" s="88">
        <v>38155</v>
      </c>
      <c r="B295" s="89" t="s">
        <v>133</v>
      </c>
      <c r="C295" s="88">
        <v>81.48857435706789</v>
      </c>
    </row>
    <row r="296" spans="1:3">
      <c r="A296" s="88">
        <v>38160</v>
      </c>
      <c r="B296" s="89" t="s">
        <v>133</v>
      </c>
      <c r="C296" s="88">
        <v>15.88029282907617</v>
      </c>
    </row>
    <row r="297" spans="1:3">
      <c r="A297" s="88">
        <v>38154</v>
      </c>
      <c r="B297" s="89" t="s">
        <v>138</v>
      </c>
      <c r="C297" s="88">
        <v>77.19119718896539</v>
      </c>
    </row>
    <row r="298" spans="1:3">
      <c r="A298" s="88">
        <v>38160</v>
      </c>
      <c r="B298" s="89" t="s">
        <v>135</v>
      </c>
      <c r="C298" s="88">
        <v>36.224015731309336</v>
      </c>
    </row>
    <row r="299" spans="1:3">
      <c r="A299" s="88">
        <v>38176</v>
      </c>
      <c r="B299" s="89" t="s">
        <v>141</v>
      </c>
      <c r="C299" s="88">
        <v>28.308226383843937</v>
      </c>
    </row>
    <row r="300" spans="1:3">
      <c r="A300" s="88">
        <v>38185</v>
      </c>
      <c r="B300" s="89" t="s">
        <v>142</v>
      </c>
      <c r="C300" s="88">
        <v>80.00276708343182</v>
      </c>
    </row>
    <row r="301" spans="1:3">
      <c r="A301" s="88">
        <v>38183</v>
      </c>
      <c r="B301" s="89" t="s">
        <v>140</v>
      </c>
      <c r="C301" s="88">
        <v>33.841652588034151</v>
      </c>
    </row>
    <row r="302" spans="1:3">
      <c r="A302" s="88">
        <v>38192</v>
      </c>
      <c r="B302" s="89" t="s">
        <v>140</v>
      </c>
      <c r="C302" s="88">
        <v>48.672508802829448</v>
      </c>
    </row>
    <row r="303" spans="1:3">
      <c r="A303" s="88">
        <v>38190</v>
      </c>
      <c r="B303" s="89" t="s">
        <v>133</v>
      </c>
      <c r="C303" s="88">
        <v>15.958409511129501</v>
      </c>
    </row>
    <row r="304" spans="1:3">
      <c r="A304" s="88">
        <v>38167</v>
      </c>
      <c r="B304" s="89" t="s">
        <v>133</v>
      </c>
      <c r="C304" s="88">
        <v>12.676389951075361</v>
      </c>
    </row>
    <row r="305" spans="1:3">
      <c r="A305" s="88">
        <v>38169</v>
      </c>
      <c r="B305" s="89" t="s">
        <v>133</v>
      </c>
      <c r="C305" s="88">
        <v>39.995066051313621</v>
      </c>
    </row>
    <row r="306" spans="1:3">
      <c r="A306" s="88">
        <v>38190</v>
      </c>
      <c r="B306" s="89" t="s">
        <v>141</v>
      </c>
      <c r="C306" s="88">
        <v>43.918018772635307</v>
      </c>
    </row>
    <row r="307" spans="1:3">
      <c r="A307" s="88">
        <v>38186</v>
      </c>
      <c r="B307" s="89" t="s">
        <v>133</v>
      </c>
      <c r="C307" s="88">
        <v>51.504203779530869</v>
      </c>
    </row>
    <row r="308" spans="1:3">
      <c r="A308" s="88">
        <v>38188</v>
      </c>
      <c r="B308" s="89" t="s">
        <v>141</v>
      </c>
      <c r="C308" s="88">
        <v>30.458239639932749</v>
      </c>
    </row>
    <row r="309" spans="1:3">
      <c r="A309" s="88">
        <v>38186</v>
      </c>
      <c r="B309" s="89" t="s">
        <v>142</v>
      </c>
      <c r="C309" s="88">
        <v>87.609136089974541</v>
      </c>
    </row>
    <row r="310" spans="1:3">
      <c r="A310" s="88">
        <v>38197</v>
      </c>
      <c r="B310" s="89" t="s">
        <v>142</v>
      </c>
      <c r="C310" s="88">
        <v>92.919914106108337</v>
      </c>
    </row>
    <row r="311" spans="1:3">
      <c r="A311" s="88">
        <v>38148</v>
      </c>
      <c r="B311" s="89" t="s">
        <v>135</v>
      </c>
      <c r="C311" s="88">
        <v>86.92310225171633</v>
      </c>
    </row>
    <row r="312" spans="1:3">
      <c r="A312" s="88">
        <v>38153</v>
      </c>
      <c r="B312" s="89" t="s">
        <v>141</v>
      </c>
      <c r="C312" s="88">
        <v>66.272863293172975</v>
      </c>
    </row>
    <row r="313" spans="1:3">
      <c r="A313" s="88">
        <v>38184</v>
      </c>
      <c r="B313" s="89" t="s">
        <v>140</v>
      </c>
      <c r="C313" s="88">
        <v>98.293976190132696</v>
      </c>
    </row>
    <row r="314" spans="1:3">
      <c r="A314" s="88">
        <v>38158</v>
      </c>
      <c r="B314" s="89" t="s">
        <v>140</v>
      </c>
      <c r="C314" s="88">
        <v>79.266588053781703</v>
      </c>
    </row>
    <row r="315" spans="1:3">
      <c r="A315" s="88">
        <v>38194</v>
      </c>
      <c r="B315" s="89" t="s">
        <v>133</v>
      </c>
      <c r="C315" s="88">
        <v>38.779974940235597</v>
      </c>
    </row>
    <row r="316" spans="1:3">
      <c r="A316" s="88">
        <v>38177</v>
      </c>
      <c r="B316" s="89" t="s">
        <v>141</v>
      </c>
      <c r="C316" s="88">
        <v>47.278041673448755</v>
      </c>
    </row>
    <row r="317" spans="1:3">
      <c r="A317" s="88">
        <v>38155</v>
      </c>
      <c r="B317" s="89" t="s">
        <v>141</v>
      </c>
      <c r="C317" s="88">
        <v>74.821927027967973</v>
      </c>
    </row>
    <row r="318" spans="1:3">
      <c r="A318" s="88">
        <v>38152</v>
      </c>
      <c r="B318" s="89" t="s">
        <v>142</v>
      </c>
      <c r="C318" s="88">
        <v>37.476192773345687</v>
      </c>
    </row>
    <row r="319" spans="1:3">
      <c r="A319" s="88">
        <v>38197</v>
      </c>
      <c r="B319" s="89" t="s">
        <v>142</v>
      </c>
      <c r="C319" s="88">
        <v>38.643350320005432</v>
      </c>
    </row>
    <row r="320" spans="1:3">
      <c r="A320" s="88">
        <v>38178</v>
      </c>
      <c r="B320" s="89" t="s">
        <v>138</v>
      </c>
      <c r="C320" s="88">
        <v>72.295846721344063</v>
      </c>
    </row>
    <row r="321" spans="1:3">
      <c r="A321" s="88">
        <v>38153</v>
      </c>
      <c r="B321" s="89" t="s">
        <v>133</v>
      </c>
      <c r="C321" s="88">
        <v>92.449970791846184</v>
      </c>
    </row>
    <row r="322" spans="1:3">
      <c r="A322" s="88">
        <v>38161</v>
      </c>
      <c r="B322" s="89" t="s">
        <v>138</v>
      </c>
      <c r="C322" s="88">
        <v>9.6804110855098102</v>
      </c>
    </row>
    <row r="323" spans="1:3">
      <c r="A323" s="88">
        <v>38173</v>
      </c>
      <c r="B323" s="89" t="s">
        <v>142</v>
      </c>
      <c r="C323" s="88">
        <v>71.427405326452046</v>
      </c>
    </row>
    <row r="324" spans="1:3">
      <c r="A324" s="88">
        <v>38154</v>
      </c>
      <c r="B324" s="89" t="s">
        <v>135</v>
      </c>
      <c r="C324" s="88">
        <v>56.771234569323539</v>
      </c>
    </row>
    <row r="325" spans="1:3">
      <c r="A325" s="88">
        <v>38157</v>
      </c>
      <c r="B325" s="89" t="s">
        <v>140</v>
      </c>
      <c r="C325" s="88">
        <v>16.885820032030274</v>
      </c>
    </row>
    <row r="326" spans="1:3">
      <c r="A326" s="88">
        <v>38160</v>
      </c>
      <c r="B326" s="89" t="s">
        <v>140</v>
      </c>
      <c r="C326" s="88">
        <v>80.398712261483766</v>
      </c>
    </row>
    <row r="327" spans="1:3">
      <c r="A327" s="88">
        <v>38150</v>
      </c>
      <c r="B327" s="89" t="s">
        <v>142</v>
      </c>
      <c r="C327" s="88">
        <v>89.660855922234134</v>
      </c>
    </row>
    <row r="328" spans="1:3">
      <c r="A328" s="88">
        <v>38166</v>
      </c>
      <c r="B328" s="89" t="s">
        <v>141</v>
      </c>
      <c r="C328" s="88">
        <v>48.08762123571146</v>
      </c>
    </row>
    <row r="329" spans="1:3">
      <c r="A329" s="88">
        <v>38196</v>
      </c>
      <c r="B329" s="89" t="s">
        <v>142</v>
      </c>
      <c r="C329" s="88">
        <v>3.4036202954114358</v>
      </c>
    </row>
    <row r="330" spans="1:3">
      <c r="A330" s="88">
        <v>38183</v>
      </c>
      <c r="B330" s="89" t="s">
        <v>138</v>
      </c>
      <c r="C330" s="88">
        <v>44.637233572985991</v>
      </c>
    </row>
    <row r="331" spans="1:3">
      <c r="A331" s="88">
        <v>38170</v>
      </c>
      <c r="B331" s="89" t="s">
        <v>138</v>
      </c>
      <c r="C331" s="88">
        <v>19.501425978370122</v>
      </c>
    </row>
    <row r="332" spans="1:3">
      <c r="A332" s="88">
        <v>38150</v>
      </c>
      <c r="B332" s="89" t="s">
        <v>140</v>
      </c>
      <c r="C332" s="88">
        <v>23.490313483960733</v>
      </c>
    </row>
    <row r="333" spans="1:3">
      <c r="A333" s="88">
        <v>38180</v>
      </c>
      <c r="B333" s="89" t="s">
        <v>135</v>
      </c>
      <c r="C333" s="88">
        <v>34.375558254096731</v>
      </c>
    </row>
    <row r="334" spans="1:3">
      <c r="A334" s="88">
        <v>38166</v>
      </c>
      <c r="B334" s="89" t="s">
        <v>141</v>
      </c>
      <c r="C334" s="88">
        <v>60.331253727548528</v>
      </c>
    </row>
    <row r="335" spans="1:3">
      <c r="A335" s="88">
        <v>38163</v>
      </c>
      <c r="B335" s="89" t="s">
        <v>140</v>
      </c>
      <c r="C335" s="88">
        <v>93.456796512954639</v>
      </c>
    </row>
    <row r="336" spans="1:3">
      <c r="A336" s="88">
        <v>38143</v>
      </c>
      <c r="B336" s="89" t="s">
        <v>142</v>
      </c>
      <c r="C336" s="88">
        <v>69.521670308167501</v>
      </c>
    </row>
    <row r="337" spans="1:3">
      <c r="A337" s="88">
        <v>38165</v>
      </c>
      <c r="B337" s="89" t="s">
        <v>142</v>
      </c>
      <c r="C337" s="88">
        <v>99.882739941992483</v>
      </c>
    </row>
    <row r="338" spans="1:3">
      <c r="A338" s="88">
        <v>38163</v>
      </c>
      <c r="B338" s="89" t="s">
        <v>142</v>
      </c>
      <c r="C338" s="88">
        <v>0.1811169982631089</v>
      </c>
    </row>
    <row r="339" spans="1:3">
      <c r="A339" s="88">
        <v>38186</v>
      </c>
      <c r="B339" s="89" t="s">
        <v>133</v>
      </c>
      <c r="C339" s="88">
        <v>56.153044335301729</v>
      </c>
    </row>
    <row r="340" spans="1:3">
      <c r="A340" s="88">
        <v>38194</v>
      </c>
      <c r="B340" s="89" t="s">
        <v>133</v>
      </c>
      <c r="C340" s="88">
        <v>8.4141146873368591</v>
      </c>
    </row>
    <row r="341" spans="1:3">
      <c r="A341" s="88">
        <v>38183</v>
      </c>
      <c r="B341" s="89" t="s">
        <v>140</v>
      </c>
      <c r="C341" s="88">
        <v>12.309060321218546</v>
      </c>
    </row>
    <row r="342" spans="1:3">
      <c r="A342" s="88">
        <v>38173</v>
      </c>
      <c r="B342" s="89" t="s">
        <v>138</v>
      </c>
      <c r="C342" s="88">
        <v>62.589469133522172</v>
      </c>
    </row>
    <row r="343" spans="1:3">
      <c r="A343" s="88">
        <v>38149</v>
      </c>
      <c r="B343" s="89" t="s">
        <v>140</v>
      </c>
      <c r="C343" s="88">
        <v>44.857087543950058</v>
      </c>
    </row>
    <row r="344" spans="1:3">
      <c r="A344" s="88">
        <v>38166</v>
      </c>
      <c r="B344" s="89" t="s">
        <v>138</v>
      </c>
      <c r="C344" s="88">
        <v>91.622413642963437</v>
      </c>
    </row>
    <row r="345" spans="1:3">
      <c r="A345" s="88">
        <v>38180</v>
      </c>
      <c r="B345" s="89" t="s">
        <v>141</v>
      </c>
      <c r="C345" s="88">
        <v>63.208480777277565</v>
      </c>
    </row>
    <row r="346" spans="1:3">
      <c r="A346" s="88">
        <v>38168</v>
      </c>
      <c r="B346" s="89" t="s">
        <v>141</v>
      </c>
      <c r="C346" s="88">
        <v>30.520524975132602</v>
      </c>
    </row>
    <row r="347" spans="1:3">
      <c r="A347" s="88">
        <v>38163</v>
      </c>
      <c r="B347" s="89" t="s">
        <v>142</v>
      </c>
      <c r="C347" s="88">
        <v>27.472700114547919</v>
      </c>
    </row>
    <row r="348" spans="1:3">
      <c r="A348" s="88">
        <v>38192</v>
      </c>
      <c r="B348" s="89" t="s">
        <v>141</v>
      </c>
      <c r="C348" s="88">
        <v>77.884771408218569</v>
      </c>
    </row>
    <row r="349" spans="1:3">
      <c r="A349" s="88">
        <v>38199</v>
      </c>
      <c r="B349" s="89" t="s">
        <v>142</v>
      </c>
      <c r="C349" s="88">
        <v>37.669967627676229</v>
      </c>
    </row>
    <row r="350" spans="1:3">
      <c r="A350" s="88">
        <v>38167</v>
      </c>
      <c r="B350" s="89" t="s">
        <v>142</v>
      </c>
      <c r="C350" s="88">
        <v>13.30990095383644</v>
      </c>
    </row>
    <row r="351" spans="1:3">
      <c r="A351" s="88">
        <v>38169</v>
      </c>
      <c r="B351" s="89" t="s">
        <v>138</v>
      </c>
      <c r="C351" s="88">
        <v>82.414436126764471</v>
      </c>
    </row>
    <row r="352" spans="1:3">
      <c r="A352" s="88">
        <v>38187</v>
      </c>
      <c r="B352" s="89" t="s">
        <v>140</v>
      </c>
      <c r="C352" s="88">
        <v>89.365775556066268</v>
      </c>
    </row>
    <row r="353" spans="1:3">
      <c r="A353" s="88">
        <v>38194</v>
      </c>
      <c r="B353" s="89" t="s">
        <v>135</v>
      </c>
      <c r="C353" s="88">
        <v>35.593955103915697</v>
      </c>
    </row>
    <row r="354" spans="1:3">
      <c r="A354" s="88">
        <v>38143</v>
      </c>
      <c r="B354" s="89" t="s">
        <v>133</v>
      </c>
      <c r="C354" s="88">
        <v>32.717081891365837</v>
      </c>
    </row>
    <row r="355" spans="1:3">
      <c r="A355" s="88">
        <v>38170</v>
      </c>
      <c r="B355" s="89" t="s">
        <v>138</v>
      </c>
      <c r="C355" s="88">
        <v>71.378839668250833</v>
      </c>
    </row>
  </sheetData>
  <mergeCells count="1">
    <mergeCell ref="A2:C2"/>
  </mergeCells>
  <dataValidations count="1">
    <dataValidation showInputMessage="1" showErrorMessage="1" sqref="E4:G355" xr:uid="{00000000-0002-0000-06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Ejercicios</vt:lpstr>
      <vt:lpstr>Ejemplo 1</vt:lpstr>
      <vt:lpstr>Ejemplo 2</vt:lpstr>
      <vt:lpstr>Ejemplo 3</vt:lpstr>
      <vt:lpstr>Ejemplo 4</vt:lpstr>
      <vt:lpstr>Ejemplo 5</vt:lpstr>
      <vt:lpstr>Ejemplo 6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</dc:creator>
  <cp:lastModifiedBy>Ilmer Condor</cp:lastModifiedBy>
  <dcterms:created xsi:type="dcterms:W3CDTF">2009-08-01T00:29:53Z</dcterms:created>
  <dcterms:modified xsi:type="dcterms:W3CDTF">2019-09-06T17:20:34Z</dcterms:modified>
</cp:coreProperties>
</file>